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75" windowWidth="20730" windowHeight="9735" activeTab="4"/>
  </bookViews>
  <sheets>
    <sheet name="Day1cards" sheetId="2" r:id="rId1"/>
    <sheet name="Day1summary" sheetId="3" r:id="rId2"/>
    <sheet name="Day2cards" sheetId="4" r:id="rId3"/>
    <sheet name="Day2summary" sheetId="5" r:id="rId4"/>
    <sheet name="Overalltotals" sheetId="6" r:id="rId5"/>
  </sheets>
  <calcPr calcId="145621"/>
</workbook>
</file>

<file path=xl/calcChain.xml><?xml version="1.0" encoding="utf-8"?>
<calcChain xmlns="http://schemas.openxmlformats.org/spreadsheetml/2006/main">
  <c r="AW76" i="4" l="1"/>
  <c r="AX76" i="4"/>
  <c r="AY76" i="4"/>
  <c r="AV76" i="4"/>
  <c r="AW41" i="4"/>
  <c r="AX41" i="4"/>
  <c r="AY41" i="4"/>
  <c r="AV41" i="4"/>
  <c r="AW6" i="4"/>
  <c r="AX6" i="4"/>
  <c r="AY6" i="4"/>
  <c r="AV6" i="4"/>
  <c r="F55" i="4"/>
  <c r="W31" i="3" l="1"/>
  <c r="V30" i="3"/>
  <c r="AW76" i="2"/>
  <c r="AX76" i="2"/>
  <c r="AY76" i="2"/>
  <c r="AV76" i="2"/>
  <c r="AW41" i="2"/>
  <c r="AX41" i="2"/>
  <c r="AY41" i="2"/>
  <c r="AV41" i="2"/>
  <c r="AW6" i="2"/>
  <c r="AX6" i="2"/>
  <c r="AY6" i="2"/>
  <c r="AV6" i="2"/>
  <c r="N81" i="4" l="1"/>
  <c r="N82" i="4"/>
  <c r="N83" i="4"/>
  <c r="N84" i="4"/>
  <c r="N85" i="4"/>
  <c r="N86" i="4"/>
  <c r="N87" i="4"/>
  <c r="N88" i="4"/>
  <c r="N89" i="4"/>
  <c r="N91" i="4"/>
  <c r="N92" i="4"/>
  <c r="N93" i="4"/>
  <c r="N94" i="4"/>
  <c r="N95" i="4"/>
  <c r="N96" i="4"/>
  <c r="N97" i="4"/>
  <c r="N98" i="4"/>
  <c r="N99" i="4"/>
  <c r="N47" i="4"/>
  <c r="BH27" i="6"/>
  <c r="BG27" i="6"/>
  <c r="BF27" i="6"/>
  <c r="BE27" i="6"/>
  <c r="BD27" i="6"/>
  <c r="BD28" i="6" s="1"/>
  <c r="AG11" i="6"/>
  <c r="I100" i="4"/>
  <c r="H100" i="4"/>
  <c r="G100" i="4"/>
  <c r="F100" i="4"/>
  <c r="C100" i="4"/>
  <c r="BB99" i="4"/>
  <c r="BC99" i="4" s="1"/>
  <c r="BD99" i="4" s="1"/>
  <c r="BE99" i="4" s="1"/>
  <c r="BA99" i="4"/>
  <c r="AX99" i="4"/>
  <c r="AW99" i="4"/>
  <c r="AV99" i="4"/>
  <c r="AS99" i="4"/>
  <c r="AT99" i="4" s="1"/>
  <c r="AU99" i="4" s="1"/>
  <c r="I24" i="5" s="1"/>
  <c r="AR99" i="4"/>
  <c r="AQ99" i="4"/>
  <c r="AM99" i="4"/>
  <c r="AN99" i="4" s="1"/>
  <c r="AO99" i="4" s="1"/>
  <c r="AP99" i="4" s="1"/>
  <c r="L24" i="5" s="1"/>
  <c r="AL99" i="4"/>
  <c r="AG99" i="4"/>
  <c r="AF99" i="4"/>
  <c r="AE99" i="4"/>
  <c r="AH99" i="4" s="1"/>
  <c r="AI99" i="4" s="1"/>
  <c r="AB99" i="4"/>
  <c r="AA99" i="4"/>
  <c r="Z99" i="4"/>
  <c r="X99" i="4"/>
  <c r="Y99" i="4" s="1"/>
  <c r="AI27" i="6" s="1"/>
  <c r="W99" i="4"/>
  <c r="V99" i="4"/>
  <c r="U99" i="4"/>
  <c r="R99" i="4"/>
  <c r="Q99" i="4"/>
  <c r="P99" i="4"/>
  <c r="M99" i="4"/>
  <c r="L99" i="4"/>
  <c r="K99" i="4"/>
  <c r="BB98" i="4"/>
  <c r="BC98" i="4" s="1"/>
  <c r="BD98" i="4" s="1"/>
  <c r="BE98" i="4" s="1"/>
  <c r="BA98" i="4"/>
  <c r="AW98" i="4"/>
  <c r="AX98" i="4" s="1"/>
  <c r="AY98" i="4" s="1"/>
  <c r="AZ98" i="4" s="1"/>
  <c r="AV98" i="4"/>
  <c r="AS98" i="4"/>
  <c r="AR98" i="4"/>
  <c r="AQ98" i="4"/>
  <c r="AM98" i="4"/>
  <c r="AN98" i="4" s="1"/>
  <c r="AL98" i="4"/>
  <c r="AG98" i="4"/>
  <c r="AF98" i="4"/>
  <c r="AE98" i="4"/>
  <c r="AB98" i="4"/>
  <c r="AA98" i="4"/>
  <c r="Z98" i="4"/>
  <c r="AC98" i="4" s="1"/>
  <c r="AD98" i="4" s="1"/>
  <c r="W98" i="4"/>
  <c r="V98" i="4"/>
  <c r="U98" i="4"/>
  <c r="R98" i="4"/>
  <c r="Q98" i="4"/>
  <c r="P98" i="4"/>
  <c r="M98" i="4"/>
  <c r="L98" i="4"/>
  <c r="K98" i="4"/>
  <c r="BB97" i="4"/>
  <c r="BC97" i="4" s="1"/>
  <c r="BD97" i="4" s="1"/>
  <c r="BE97" i="4" s="1"/>
  <c r="BA97" i="4"/>
  <c r="AW97" i="4"/>
  <c r="AX97" i="4" s="1"/>
  <c r="AY97" i="4" s="1"/>
  <c r="AZ97" i="4" s="1"/>
  <c r="AV97" i="4"/>
  <c r="AS97" i="4"/>
  <c r="AR97" i="4"/>
  <c r="AQ97" i="4"/>
  <c r="AM97" i="4"/>
  <c r="AN97" i="4" s="1"/>
  <c r="AL97" i="4"/>
  <c r="AG97" i="4"/>
  <c r="AF97" i="4"/>
  <c r="AE97" i="4"/>
  <c r="AB97" i="4"/>
  <c r="AA97" i="4"/>
  <c r="Z97" i="4"/>
  <c r="AC97" i="4" s="1"/>
  <c r="AD97" i="4" s="1"/>
  <c r="W97" i="4"/>
  <c r="V97" i="4"/>
  <c r="U97" i="4"/>
  <c r="R97" i="4"/>
  <c r="Q97" i="4"/>
  <c r="P97" i="4"/>
  <c r="M97" i="4"/>
  <c r="L97" i="4"/>
  <c r="K97" i="4"/>
  <c r="BB96" i="4"/>
  <c r="BC96" i="4" s="1"/>
  <c r="BD96" i="4" s="1"/>
  <c r="BE96" i="4" s="1"/>
  <c r="BA96" i="4"/>
  <c r="AW96" i="4"/>
  <c r="AX96" i="4" s="1"/>
  <c r="AY96" i="4" s="1"/>
  <c r="AZ96" i="4" s="1"/>
  <c r="AV96" i="4"/>
  <c r="AS96" i="4"/>
  <c r="AR96" i="4"/>
  <c r="AQ96" i="4"/>
  <c r="AN96" i="4"/>
  <c r="AM96" i="4"/>
  <c r="AL96" i="4"/>
  <c r="AG96" i="4"/>
  <c r="AF96" i="4"/>
  <c r="AE96" i="4"/>
  <c r="AB96" i="4"/>
  <c r="AA96" i="4"/>
  <c r="Z96" i="4"/>
  <c r="W96" i="4"/>
  <c r="V96" i="4"/>
  <c r="U96" i="4"/>
  <c r="X96" i="4" s="1"/>
  <c r="Y96" i="4" s="1"/>
  <c r="AI24" i="6" s="1"/>
  <c r="R96" i="4"/>
  <c r="Q96" i="4"/>
  <c r="P96" i="4"/>
  <c r="M96" i="4"/>
  <c r="L96" i="4"/>
  <c r="K96" i="4"/>
  <c r="BB95" i="4"/>
  <c r="BC95" i="4" s="1"/>
  <c r="BD95" i="4" s="1"/>
  <c r="BE95" i="4" s="1"/>
  <c r="BA95" i="4"/>
  <c r="AW95" i="4"/>
  <c r="AX95" i="4" s="1"/>
  <c r="AV95" i="4"/>
  <c r="AR95" i="4"/>
  <c r="AS95" i="4" s="1"/>
  <c r="AT95" i="4" s="1"/>
  <c r="AU95" i="4" s="1"/>
  <c r="AQ95" i="4"/>
  <c r="AM95" i="4"/>
  <c r="AN95" i="4" s="1"/>
  <c r="AL95" i="4"/>
  <c r="AG95" i="4"/>
  <c r="AF95" i="4"/>
  <c r="AE95" i="4"/>
  <c r="AB95" i="4"/>
  <c r="AA95" i="4"/>
  <c r="Z95" i="4"/>
  <c r="W95" i="4"/>
  <c r="V95" i="4"/>
  <c r="U95" i="4"/>
  <c r="R95" i="4"/>
  <c r="Q95" i="4"/>
  <c r="P95" i="4"/>
  <c r="M95" i="4"/>
  <c r="L95" i="4"/>
  <c r="K95" i="4"/>
  <c r="BB94" i="4"/>
  <c r="BC94" i="4" s="1"/>
  <c r="BA94" i="4"/>
  <c r="AW94" i="4"/>
  <c r="AX94" i="4" s="1"/>
  <c r="AV94" i="4"/>
  <c r="AR94" i="4"/>
  <c r="AS94" i="4" s="1"/>
  <c r="AT94" i="4" s="1"/>
  <c r="AU94" i="4" s="1"/>
  <c r="H19" i="5" s="1"/>
  <c r="AQ94" i="4"/>
  <c r="AM94" i="4"/>
  <c r="AN94" i="4" s="1"/>
  <c r="AO94" i="4" s="1"/>
  <c r="AL94" i="4"/>
  <c r="AG94" i="4"/>
  <c r="AF94" i="4"/>
  <c r="AE94" i="4"/>
  <c r="AH94" i="4" s="1"/>
  <c r="AI94" i="4" s="1"/>
  <c r="AB94" i="4"/>
  <c r="AA94" i="4"/>
  <c r="Z94" i="4"/>
  <c r="W94" i="4"/>
  <c r="X94" i="4" s="1"/>
  <c r="Y94" i="4" s="1"/>
  <c r="AI22" i="6" s="1"/>
  <c r="V94" i="4"/>
  <c r="U94" i="4"/>
  <c r="R94" i="4"/>
  <c r="Q94" i="4"/>
  <c r="P94" i="4"/>
  <c r="M94" i="4"/>
  <c r="L94" i="4"/>
  <c r="K94" i="4"/>
  <c r="BB93" i="4"/>
  <c r="BC93" i="4" s="1"/>
  <c r="BA93" i="4"/>
  <c r="AW93" i="4"/>
  <c r="AX93" i="4" s="1"/>
  <c r="AV93" i="4"/>
  <c r="AR93" i="4"/>
  <c r="AS93" i="4" s="1"/>
  <c r="AT93" i="4" s="1"/>
  <c r="AU93" i="4" s="1"/>
  <c r="I18" i="5" s="1"/>
  <c r="AQ93" i="4"/>
  <c r="AM93" i="4"/>
  <c r="AN93" i="4" s="1"/>
  <c r="AL93" i="4"/>
  <c r="AG93" i="4"/>
  <c r="AF93" i="4"/>
  <c r="AE93" i="4"/>
  <c r="AH93" i="4" s="1"/>
  <c r="AI93" i="4" s="1"/>
  <c r="AB93" i="4"/>
  <c r="AA93" i="4"/>
  <c r="Z93" i="4"/>
  <c r="W93" i="4"/>
  <c r="X93" i="4" s="1"/>
  <c r="Y93" i="4" s="1"/>
  <c r="AI21" i="6" s="1"/>
  <c r="V93" i="4"/>
  <c r="U93" i="4"/>
  <c r="R93" i="4"/>
  <c r="Q93" i="4"/>
  <c r="P93" i="4"/>
  <c r="M93" i="4"/>
  <c r="L93" i="4"/>
  <c r="K93" i="4"/>
  <c r="BB92" i="4"/>
  <c r="BC92" i="4" s="1"/>
  <c r="BA92" i="4"/>
  <c r="AW92" i="4"/>
  <c r="AX92" i="4" s="1"/>
  <c r="AV92" i="4"/>
  <c r="AR92" i="4"/>
  <c r="AS92" i="4" s="1"/>
  <c r="AT92" i="4" s="1"/>
  <c r="AU92" i="4" s="1"/>
  <c r="H17" i="5" s="1"/>
  <c r="AQ92" i="4"/>
  <c r="AM92" i="4"/>
  <c r="AN92" i="4" s="1"/>
  <c r="AL92" i="4"/>
  <c r="AG92" i="4"/>
  <c r="AF92" i="4"/>
  <c r="AE92" i="4"/>
  <c r="AB92" i="4"/>
  <c r="AA92" i="4"/>
  <c r="Z92" i="4"/>
  <c r="W92" i="4"/>
  <c r="V92" i="4"/>
  <c r="U92" i="4"/>
  <c r="R92" i="4"/>
  <c r="Q92" i="4"/>
  <c r="P92" i="4"/>
  <c r="M92" i="4"/>
  <c r="L92" i="4"/>
  <c r="K92" i="4"/>
  <c r="BB91" i="4"/>
  <c r="BC91" i="4" s="1"/>
  <c r="BA91" i="4"/>
  <c r="AW91" i="4"/>
  <c r="AX91" i="4" s="1"/>
  <c r="AY91" i="4" s="1"/>
  <c r="AV91" i="4"/>
  <c r="AT91" i="4"/>
  <c r="AR91" i="4"/>
  <c r="AS91" i="4" s="1"/>
  <c r="AQ91" i="4"/>
  <c r="AM91" i="4"/>
  <c r="AN91" i="4" s="1"/>
  <c r="AO91" i="4" s="1"/>
  <c r="AP91" i="4" s="1"/>
  <c r="AL91" i="4"/>
  <c r="AG91" i="4"/>
  <c r="AF91" i="4"/>
  <c r="AE91" i="4"/>
  <c r="AH91" i="4" s="1"/>
  <c r="AI91" i="4" s="1"/>
  <c r="AB91" i="4"/>
  <c r="AA91" i="4"/>
  <c r="Z91" i="4"/>
  <c r="X91" i="4"/>
  <c r="Y91" i="4" s="1"/>
  <c r="AI19" i="6" s="1"/>
  <c r="W91" i="4"/>
  <c r="V91" i="4"/>
  <c r="U91" i="4"/>
  <c r="R91" i="4"/>
  <c r="Q91" i="4"/>
  <c r="P91" i="4"/>
  <c r="N100" i="4"/>
  <c r="M91" i="4"/>
  <c r="L91" i="4"/>
  <c r="K91" i="4"/>
  <c r="I90" i="4"/>
  <c r="I101" i="4" s="1"/>
  <c r="H90" i="4"/>
  <c r="H101" i="4" s="1"/>
  <c r="G90" i="4"/>
  <c r="G101" i="4" s="1"/>
  <c r="F90" i="4"/>
  <c r="F101" i="4" s="1"/>
  <c r="C90" i="4"/>
  <c r="C101" i="4" s="1"/>
  <c r="BB89" i="4"/>
  <c r="BC89" i="4" s="1"/>
  <c r="BD89" i="4" s="1"/>
  <c r="BE89" i="4" s="1"/>
  <c r="BA89" i="4"/>
  <c r="AX89" i="4"/>
  <c r="AW89" i="4"/>
  <c r="AV89" i="4"/>
  <c r="AR89" i="4"/>
  <c r="AS89" i="4" s="1"/>
  <c r="AQ89" i="4"/>
  <c r="AM89" i="4"/>
  <c r="AN89" i="4" s="1"/>
  <c r="AL89" i="4"/>
  <c r="AG89" i="4"/>
  <c r="AF89" i="4"/>
  <c r="AE89" i="4"/>
  <c r="AC89" i="4"/>
  <c r="AD89" i="4" s="1"/>
  <c r="AB89" i="4"/>
  <c r="AA89" i="4"/>
  <c r="Z89" i="4"/>
  <c r="W89" i="4"/>
  <c r="V89" i="4"/>
  <c r="U89" i="4"/>
  <c r="R89" i="4"/>
  <c r="Q89" i="4"/>
  <c r="P89" i="4"/>
  <c r="M89" i="4"/>
  <c r="L89" i="4"/>
  <c r="K89" i="4"/>
  <c r="BB88" i="4"/>
  <c r="BC88" i="4" s="1"/>
  <c r="BA88" i="4"/>
  <c r="AW88" i="4"/>
  <c r="AX88" i="4" s="1"/>
  <c r="AY88" i="4" s="1"/>
  <c r="AZ88" i="4" s="1"/>
  <c r="AV88" i="4"/>
  <c r="AR88" i="4"/>
  <c r="AS88" i="4" s="1"/>
  <c r="AT88" i="4" s="1"/>
  <c r="AU88" i="4" s="1"/>
  <c r="I13" i="5" s="1"/>
  <c r="AQ88" i="4"/>
  <c r="AM88" i="4"/>
  <c r="AN88" i="4" s="1"/>
  <c r="AL88" i="4"/>
  <c r="AG88" i="4"/>
  <c r="AF88" i="4"/>
  <c r="AE88" i="4"/>
  <c r="AB88" i="4"/>
  <c r="AA88" i="4"/>
  <c r="Z88" i="4"/>
  <c r="W88" i="4"/>
  <c r="V88" i="4"/>
  <c r="U88" i="4"/>
  <c r="X88" i="4" s="1"/>
  <c r="Y88" i="4" s="1"/>
  <c r="AI16" i="6" s="1"/>
  <c r="R88" i="4"/>
  <c r="Q88" i="4"/>
  <c r="P88" i="4"/>
  <c r="M88" i="4"/>
  <c r="L88" i="4"/>
  <c r="K88" i="4"/>
  <c r="BB87" i="4"/>
  <c r="BC87" i="4" s="1"/>
  <c r="BD87" i="4" s="1"/>
  <c r="BE87" i="4" s="1"/>
  <c r="BA87" i="4"/>
  <c r="AW87" i="4"/>
  <c r="AX87" i="4" s="1"/>
  <c r="AY87" i="4" s="1"/>
  <c r="AZ87" i="4" s="1"/>
  <c r="AV87" i="4"/>
  <c r="AS87" i="4"/>
  <c r="AR87" i="4"/>
  <c r="AQ87" i="4"/>
  <c r="AM87" i="4"/>
  <c r="AN87" i="4" s="1"/>
  <c r="AL87" i="4"/>
  <c r="AG87" i="4"/>
  <c r="AF87" i="4"/>
  <c r="AE87" i="4"/>
  <c r="AC87" i="4"/>
  <c r="AD87" i="4" s="1"/>
  <c r="AB87" i="4"/>
  <c r="AA87" i="4"/>
  <c r="Z87" i="4"/>
  <c r="W87" i="4"/>
  <c r="V87" i="4"/>
  <c r="U87" i="4"/>
  <c r="R87" i="4"/>
  <c r="Q87" i="4"/>
  <c r="P87" i="4"/>
  <c r="M87" i="4"/>
  <c r="L87" i="4"/>
  <c r="K87" i="4"/>
  <c r="BB86" i="4"/>
  <c r="BC86" i="4" s="1"/>
  <c r="BA86" i="4"/>
  <c r="AW86" i="4"/>
  <c r="AX86" i="4" s="1"/>
  <c r="AY86" i="4" s="1"/>
  <c r="AZ86" i="4" s="1"/>
  <c r="AV86" i="4"/>
  <c r="AR86" i="4"/>
  <c r="AS86" i="4" s="1"/>
  <c r="AT86" i="4" s="1"/>
  <c r="AU86" i="4" s="1"/>
  <c r="I11" i="5" s="1"/>
  <c r="AQ86" i="4"/>
  <c r="AM86" i="4"/>
  <c r="AN86" i="4" s="1"/>
  <c r="AL86" i="4"/>
  <c r="AG86" i="4"/>
  <c r="AF86" i="4"/>
  <c r="AE86" i="4"/>
  <c r="AH86" i="4" s="1"/>
  <c r="AI86" i="4" s="1"/>
  <c r="AB86" i="4"/>
  <c r="AA86" i="4"/>
  <c r="Z86" i="4"/>
  <c r="W86" i="4"/>
  <c r="V86" i="4"/>
  <c r="U86" i="4"/>
  <c r="R86" i="4"/>
  <c r="Q86" i="4"/>
  <c r="P86" i="4"/>
  <c r="S86" i="4" s="1"/>
  <c r="T86" i="4" s="1"/>
  <c r="AP14" i="6" s="1"/>
  <c r="M86" i="4"/>
  <c r="L86" i="4"/>
  <c r="K86" i="4"/>
  <c r="BB85" i="4"/>
  <c r="BC85" i="4" s="1"/>
  <c r="BD85" i="4" s="1"/>
  <c r="BE85" i="4" s="1"/>
  <c r="BA85" i="4"/>
  <c r="AX85" i="4"/>
  <c r="AW85" i="4"/>
  <c r="AV85" i="4"/>
  <c r="AR85" i="4"/>
  <c r="AS85" i="4" s="1"/>
  <c r="AQ85" i="4"/>
  <c r="AM85" i="4"/>
  <c r="AN85" i="4" s="1"/>
  <c r="AL85" i="4"/>
  <c r="AG85" i="4"/>
  <c r="AF85" i="4"/>
  <c r="AE85" i="4"/>
  <c r="AB85" i="4"/>
  <c r="AC85" i="4" s="1"/>
  <c r="AD85" i="4" s="1"/>
  <c r="AA85" i="4"/>
  <c r="Z85" i="4"/>
  <c r="W85" i="4"/>
  <c r="V85" i="4"/>
  <c r="U85" i="4"/>
  <c r="R85" i="4"/>
  <c r="Q85" i="4"/>
  <c r="P85" i="4"/>
  <c r="M85" i="4"/>
  <c r="L85" i="4"/>
  <c r="K85" i="4"/>
  <c r="BB84" i="4"/>
  <c r="BC84" i="4" s="1"/>
  <c r="BD84" i="4" s="1"/>
  <c r="BE84" i="4" s="1"/>
  <c r="BA84" i="4"/>
  <c r="AW84" i="4"/>
  <c r="AX84" i="4" s="1"/>
  <c r="AY84" i="4" s="1"/>
  <c r="AZ84" i="4" s="1"/>
  <c r="AV84" i="4"/>
  <c r="AR84" i="4"/>
  <c r="AS84" i="4" s="1"/>
  <c r="AQ84" i="4"/>
  <c r="AM84" i="4"/>
  <c r="AN84" i="4" s="1"/>
  <c r="AL84" i="4"/>
  <c r="AG84" i="4"/>
  <c r="AF84" i="4"/>
  <c r="AE84" i="4"/>
  <c r="AH84" i="4" s="1"/>
  <c r="AI84" i="4" s="1"/>
  <c r="AB84" i="4"/>
  <c r="AA84" i="4"/>
  <c r="Z84" i="4"/>
  <c r="AC84" i="4" s="1"/>
  <c r="AD84" i="4" s="1"/>
  <c r="W84" i="4"/>
  <c r="V84" i="4"/>
  <c r="U84" i="4"/>
  <c r="R84" i="4"/>
  <c r="Q84" i="4"/>
  <c r="P84" i="4"/>
  <c r="M84" i="4"/>
  <c r="L84" i="4"/>
  <c r="K84" i="4"/>
  <c r="BB83" i="4"/>
  <c r="BC83" i="4" s="1"/>
  <c r="BA83" i="4"/>
  <c r="AX83" i="4"/>
  <c r="AY83" i="4" s="1"/>
  <c r="AZ83" i="4" s="1"/>
  <c r="AW83" i="4"/>
  <c r="AV83" i="4"/>
  <c r="AR83" i="4"/>
  <c r="AS83" i="4" s="1"/>
  <c r="AQ83" i="4"/>
  <c r="AM83" i="4"/>
  <c r="AN83" i="4" s="1"/>
  <c r="AL83" i="4"/>
  <c r="AG83" i="4"/>
  <c r="AF83" i="4"/>
  <c r="AE83" i="4"/>
  <c r="AB83" i="4"/>
  <c r="AA83" i="4"/>
  <c r="Z83" i="4"/>
  <c r="AC83" i="4" s="1"/>
  <c r="AD83" i="4" s="1"/>
  <c r="W83" i="4"/>
  <c r="V83" i="4"/>
  <c r="U83" i="4"/>
  <c r="R83" i="4"/>
  <c r="Q83" i="4"/>
  <c r="P83" i="4"/>
  <c r="M83" i="4"/>
  <c r="L83" i="4"/>
  <c r="K83" i="4"/>
  <c r="BB82" i="4"/>
  <c r="BC82" i="4" s="1"/>
  <c r="BA82" i="4"/>
  <c r="AX82" i="4"/>
  <c r="AY82" i="4" s="1"/>
  <c r="AZ82" i="4" s="1"/>
  <c r="AW82" i="4"/>
  <c r="AV82" i="4"/>
  <c r="AS82" i="4"/>
  <c r="AT82" i="4" s="1"/>
  <c r="AU82" i="4" s="1"/>
  <c r="AR82" i="4"/>
  <c r="AQ82" i="4"/>
  <c r="AM82" i="4"/>
  <c r="AN82" i="4" s="1"/>
  <c r="AL82" i="4"/>
  <c r="AG82" i="4"/>
  <c r="AF82" i="4"/>
  <c r="AE82" i="4"/>
  <c r="AB82" i="4"/>
  <c r="AC82" i="4" s="1"/>
  <c r="AD82" i="4" s="1"/>
  <c r="AA82" i="4"/>
  <c r="Z82" i="4"/>
  <c r="W82" i="4"/>
  <c r="V82" i="4"/>
  <c r="U82" i="4"/>
  <c r="R82" i="4"/>
  <c r="Q82" i="4"/>
  <c r="P82" i="4"/>
  <c r="S82" i="4" s="1"/>
  <c r="T82" i="4" s="1"/>
  <c r="AP10" i="6" s="1"/>
  <c r="M82" i="4"/>
  <c r="L82" i="4"/>
  <c r="K82" i="4"/>
  <c r="BB81" i="4"/>
  <c r="BC81" i="4" s="1"/>
  <c r="BD81" i="4" s="1"/>
  <c r="BA81" i="4"/>
  <c r="AW81" i="4"/>
  <c r="AX81" i="4" s="1"/>
  <c r="AV81" i="4"/>
  <c r="AR81" i="4"/>
  <c r="AS81" i="4" s="1"/>
  <c r="AT81" i="4" s="1"/>
  <c r="AQ81" i="4"/>
  <c r="AM81" i="4"/>
  <c r="AN81" i="4" s="1"/>
  <c r="AL81" i="4"/>
  <c r="AG81" i="4"/>
  <c r="AF81" i="4"/>
  <c r="AE81" i="4"/>
  <c r="AB81" i="4"/>
  <c r="AC81" i="4" s="1"/>
  <c r="AD81" i="4" s="1"/>
  <c r="AA81" i="4"/>
  <c r="Z81" i="4"/>
  <c r="W81" i="4"/>
  <c r="V81" i="4"/>
  <c r="U81" i="4"/>
  <c r="R81" i="4"/>
  <c r="Q81" i="4"/>
  <c r="P81" i="4"/>
  <c r="S81" i="4" s="1"/>
  <c r="T81" i="4" s="1"/>
  <c r="N90" i="4"/>
  <c r="N101" i="4" s="1"/>
  <c r="M81" i="4"/>
  <c r="L81" i="4"/>
  <c r="K81" i="4"/>
  <c r="I65" i="4"/>
  <c r="H65" i="4"/>
  <c r="G65" i="4"/>
  <c r="F65" i="4"/>
  <c r="C65" i="4"/>
  <c r="BB64" i="4"/>
  <c r="BC64" i="4" s="1"/>
  <c r="BA64" i="4"/>
  <c r="AW64" i="4"/>
  <c r="AX64" i="4" s="1"/>
  <c r="AY64" i="4" s="1"/>
  <c r="AZ64" i="4" s="1"/>
  <c r="N24" i="5" s="1"/>
  <c r="AV64" i="4"/>
  <c r="AR64" i="4"/>
  <c r="AS64" i="4" s="1"/>
  <c r="AT64" i="4" s="1"/>
  <c r="AU64" i="4" s="1"/>
  <c r="J24" i="5" s="1"/>
  <c r="AQ64" i="4"/>
  <c r="AN64" i="4"/>
  <c r="AO64" i="4" s="1"/>
  <c r="AM64" i="4"/>
  <c r="AL64" i="4"/>
  <c r="AG64" i="4"/>
  <c r="AF64" i="4"/>
  <c r="AE64" i="4"/>
  <c r="AB64" i="4"/>
  <c r="AA64" i="4"/>
  <c r="Z64" i="4"/>
  <c r="W64" i="4"/>
  <c r="V64" i="4"/>
  <c r="U64" i="4"/>
  <c r="R64" i="4"/>
  <c r="Q64" i="4"/>
  <c r="P64" i="4"/>
  <c r="N64" i="4"/>
  <c r="M64" i="4"/>
  <c r="L64" i="4"/>
  <c r="K64" i="4"/>
  <c r="BB63" i="4"/>
  <c r="BC63" i="4" s="1"/>
  <c r="BD63" i="4" s="1"/>
  <c r="BE63" i="4" s="1"/>
  <c r="G23" i="5" s="1"/>
  <c r="BA63" i="4"/>
  <c r="AW63" i="4"/>
  <c r="AX63" i="4" s="1"/>
  <c r="AV63" i="4"/>
  <c r="AS63" i="4"/>
  <c r="AT63" i="4" s="1"/>
  <c r="AU63" i="4" s="1"/>
  <c r="K23" i="5" s="1"/>
  <c r="AR63" i="4"/>
  <c r="AQ63" i="4"/>
  <c r="AM63" i="4"/>
  <c r="AN63" i="4" s="1"/>
  <c r="AL63" i="4"/>
  <c r="AG63" i="4"/>
  <c r="AF63" i="4"/>
  <c r="AE63" i="4"/>
  <c r="AB63" i="4"/>
  <c r="AA63" i="4"/>
  <c r="Z63" i="4"/>
  <c r="W63" i="4"/>
  <c r="V63" i="4"/>
  <c r="U63" i="4"/>
  <c r="R63" i="4"/>
  <c r="Q63" i="4"/>
  <c r="P63" i="4"/>
  <c r="N63" i="4"/>
  <c r="M63" i="4"/>
  <c r="L63" i="4"/>
  <c r="K63" i="4"/>
  <c r="BB62" i="4"/>
  <c r="BC62" i="4" s="1"/>
  <c r="BA62" i="4"/>
  <c r="AW62" i="4"/>
  <c r="AX62" i="4" s="1"/>
  <c r="AY62" i="4" s="1"/>
  <c r="AZ62" i="4" s="1"/>
  <c r="N22" i="5" s="1"/>
  <c r="AV62" i="4"/>
  <c r="AR62" i="4"/>
  <c r="AS62" i="4" s="1"/>
  <c r="AQ62" i="4"/>
  <c r="AM62" i="4"/>
  <c r="AN62" i="4" s="1"/>
  <c r="AO62" i="4" s="1"/>
  <c r="AP62" i="4" s="1"/>
  <c r="K22" i="5" s="1"/>
  <c r="AL62" i="4"/>
  <c r="AG62" i="4"/>
  <c r="AF62" i="4"/>
  <c r="AE62" i="4"/>
  <c r="AB62" i="4"/>
  <c r="AA62" i="4"/>
  <c r="Z62" i="4"/>
  <c r="W62" i="4"/>
  <c r="V62" i="4"/>
  <c r="U62" i="4"/>
  <c r="R62" i="4"/>
  <c r="Q62" i="4"/>
  <c r="P62" i="4"/>
  <c r="N62" i="4"/>
  <c r="M62" i="4"/>
  <c r="L62" i="4"/>
  <c r="K62" i="4"/>
  <c r="BB61" i="4"/>
  <c r="BC61" i="4" s="1"/>
  <c r="BA61" i="4"/>
  <c r="AW61" i="4"/>
  <c r="AX61" i="4" s="1"/>
  <c r="AY61" i="4" s="1"/>
  <c r="AZ61" i="4" s="1"/>
  <c r="O21" i="5" s="1"/>
  <c r="AV61" i="4"/>
  <c r="AR61" i="4"/>
  <c r="AS61" i="4" s="1"/>
  <c r="AQ61" i="4"/>
  <c r="AM61" i="4"/>
  <c r="AN61" i="4" s="1"/>
  <c r="AL61" i="4"/>
  <c r="AG61" i="4"/>
  <c r="AF61" i="4"/>
  <c r="AE61" i="4"/>
  <c r="AB61" i="4"/>
  <c r="AA61" i="4"/>
  <c r="Z61" i="4"/>
  <c r="AC61" i="4" s="1"/>
  <c r="AD61" i="4" s="1"/>
  <c r="AS24" i="6" s="1"/>
  <c r="W61" i="4"/>
  <c r="V61" i="4"/>
  <c r="U61" i="4"/>
  <c r="X61" i="4" s="1"/>
  <c r="Y61" i="4" s="1"/>
  <c r="AM24" i="6" s="1"/>
  <c r="R61" i="4"/>
  <c r="Q61" i="4"/>
  <c r="P61" i="4"/>
  <c r="N61" i="4"/>
  <c r="M61" i="4"/>
  <c r="L61" i="4"/>
  <c r="K61" i="4"/>
  <c r="BB60" i="4"/>
  <c r="BC60" i="4" s="1"/>
  <c r="BD60" i="4" s="1"/>
  <c r="BE60" i="4" s="1"/>
  <c r="F20" i="5" s="1"/>
  <c r="BA60" i="4"/>
  <c r="AW60" i="4"/>
  <c r="AX60" i="4" s="1"/>
  <c r="AV60" i="4"/>
  <c r="AS60" i="4"/>
  <c r="AT60" i="4" s="1"/>
  <c r="AU60" i="4" s="1"/>
  <c r="J20" i="5" s="1"/>
  <c r="AR60" i="4"/>
  <c r="AQ60" i="4"/>
  <c r="AM60" i="4"/>
  <c r="AN60" i="4" s="1"/>
  <c r="AL60" i="4"/>
  <c r="AG60" i="4"/>
  <c r="AF60" i="4"/>
  <c r="AE60" i="4"/>
  <c r="AB60" i="4"/>
  <c r="AA60" i="4"/>
  <c r="Z60" i="4"/>
  <c r="W60" i="4"/>
  <c r="V60" i="4"/>
  <c r="U60" i="4"/>
  <c r="R60" i="4"/>
  <c r="Q60" i="4"/>
  <c r="P60" i="4"/>
  <c r="S60" i="4" s="1"/>
  <c r="T60" i="4" s="1"/>
  <c r="AL23" i="6" s="1"/>
  <c r="N60" i="4"/>
  <c r="M60" i="4"/>
  <c r="L60" i="4"/>
  <c r="K60" i="4"/>
  <c r="BB59" i="4"/>
  <c r="BC59" i="4" s="1"/>
  <c r="BD59" i="4" s="1"/>
  <c r="BE59" i="4" s="1"/>
  <c r="G19" i="5" s="1"/>
  <c r="BA59" i="4"/>
  <c r="AW59" i="4"/>
  <c r="AX59" i="4" s="1"/>
  <c r="AV59" i="4"/>
  <c r="AS59" i="4"/>
  <c r="AT59" i="4" s="1"/>
  <c r="AU59" i="4" s="1"/>
  <c r="K19" i="5" s="1"/>
  <c r="AR59" i="4"/>
  <c r="AQ59" i="4"/>
  <c r="AM59" i="4"/>
  <c r="AN59" i="4" s="1"/>
  <c r="AO59" i="4" s="1"/>
  <c r="AL59" i="4"/>
  <c r="AG59" i="4"/>
  <c r="AF59" i="4"/>
  <c r="AE59" i="4"/>
  <c r="AH59" i="4" s="1"/>
  <c r="AI59" i="4" s="1"/>
  <c r="AG22" i="6" s="1"/>
  <c r="AB59" i="4"/>
  <c r="AA59" i="4"/>
  <c r="Z59" i="4"/>
  <c r="W59" i="4"/>
  <c r="X59" i="4" s="1"/>
  <c r="Y59" i="4" s="1"/>
  <c r="AM22" i="6" s="1"/>
  <c r="V59" i="4"/>
  <c r="U59" i="4"/>
  <c r="R59" i="4"/>
  <c r="Q59" i="4"/>
  <c r="P59" i="4"/>
  <c r="N59" i="4"/>
  <c r="M59" i="4"/>
  <c r="L59" i="4"/>
  <c r="K59" i="4"/>
  <c r="BB58" i="4"/>
  <c r="BC58" i="4" s="1"/>
  <c r="BA58" i="4"/>
  <c r="AW58" i="4"/>
  <c r="AX58" i="4" s="1"/>
  <c r="AY58" i="4" s="1"/>
  <c r="AZ58" i="4" s="1"/>
  <c r="N18" i="5" s="1"/>
  <c r="AV58" i="4"/>
  <c r="AR58" i="4"/>
  <c r="AS58" i="4" s="1"/>
  <c r="AT58" i="4" s="1"/>
  <c r="AU58" i="4" s="1"/>
  <c r="J18" i="5" s="1"/>
  <c r="AQ58" i="4"/>
  <c r="AM58" i="4"/>
  <c r="AN58" i="4" s="1"/>
  <c r="AL58" i="4"/>
  <c r="AG58" i="4"/>
  <c r="AF58" i="4"/>
  <c r="AE58" i="4"/>
  <c r="AB58" i="4"/>
  <c r="AA58" i="4"/>
  <c r="Z58" i="4"/>
  <c r="AC58" i="4" s="1"/>
  <c r="AD58" i="4" s="1"/>
  <c r="AS21" i="6" s="1"/>
  <c r="W58" i="4"/>
  <c r="X58" i="4" s="1"/>
  <c r="Y58" i="4" s="1"/>
  <c r="AM21" i="6" s="1"/>
  <c r="V58" i="4"/>
  <c r="U58" i="4"/>
  <c r="R58" i="4"/>
  <c r="Q58" i="4"/>
  <c r="P58" i="4"/>
  <c r="N58" i="4"/>
  <c r="M58" i="4"/>
  <c r="L58" i="4"/>
  <c r="K58" i="4"/>
  <c r="BB57" i="4"/>
  <c r="BC57" i="4" s="1"/>
  <c r="BA57" i="4"/>
  <c r="AW57" i="4"/>
  <c r="AX57" i="4" s="1"/>
  <c r="AY57" i="4" s="1"/>
  <c r="AZ57" i="4" s="1"/>
  <c r="O17" i="5" s="1"/>
  <c r="AV57" i="4"/>
  <c r="AR57" i="4"/>
  <c r="AS57" i="4" s="1"/>
  <c r="AT57" i="4" s="1"/>
  <c r="AU57" i="4" s="1"/>
  <c r="K17" i="5" s="1"/>
  <c r="AQ57" i="4"/>
  <c r="AM57" i="4"/>
  <c r="AN57" i="4" s="1"/>
  <c r="AL57" i="4"/>
  <c r="AG57" i="4"/>
  <c r="AF57" i="4"/>
  <c r="AE57" i="4"/>
  <c r="AB57" i="4"/>
  <c r="AA57" i="4"/>
  <c r="Z57" i="4"/>
  <c r="W57" i="4"/>
  <c r="V57" i="4"/>
  <c r="U57" i="4"/>
  <c r="R57" i="4"/>
  <c r="Q57" i="4"/>
  <c r="P57" i="4"/>
  <c r="N57" i="4"/>
  <c r="M57" i="4"/>
  <c r="L57" i="4"/>
  <c r="K57" i="4"/>
  <c r="BB56" i="4"/>
  <c r="BC56" i="4" s="1"/>
  <c r="BD56" i="4" s="1"/>
  <c r="BA56" i="4"/>
  <c r="AW56" i="4"/>
  <c r="AX56" i="4" s="1"/>
  <c r="AV56" i="4"/>
  <c r="AS56" i="4"/>
  <c r="AT56" i="4" s="1"/>
  <c r="AR56" i="4"/>
  <c r="AQ56" i="4"/>
  <c r="AM56" i="4"/>
  <c r="AN56" i="4" s="1"/>
  <c r="AL56" i="4"/>
  <c r="AG56" i="4"/>
  <c r="AF56" i="4"/>
  <c r="AE56" i="4"/>
  <c r="AB56" i="4"/>
  <c r="AA56" i="4"/>
  <c r="Z56" i="4"/>
  <c r="W56" i="4"/>
  <c r="V56" i="4"/>
  <c r="U56" i="4"/>
  <c r="R56" i="4"/>
  <c r="Q56" i="4"/>
  <c r="P56" i="4"/>
  <c r="S56" i="4" s="1"/>
  <c r="T56" i="4" s="1"/>
  <c r="AL19" i="6" s="1"/>
  <c r="N56" i="4"/>
  <c r="M56" i="4"/>
  <c r="L56" i="4"/>
  <c r="K56" i="4"/>
  <c r="I55" i="4"/>
  <c r="I66" i="4" s="1"/>
  <c r="H55" i="4"/>
  <c r="H66" i="4" s="1"/>
  <c r="G55" i="4"/>
  <c r="G66" i="4" s="1"/>
  <c r="F66" i="4"/>
  <c r="C55" i="4"/>
  <c r="C66" i="4" s="1"/>
  <c r="BB54" i="4"/>
  <c r="BC54" i="4" s="1"/>
  <c r="BA54" i="4"/>
  <c r="AX54" i="4"/>
  <c r="AY54" i="4" s="1"/>
  <c r="AZ54" i="4" s="1"/>
  <c r="O14" i="5" s="1"/>
  <c r="AW54" i="4"/>
  <c r="AV54" i="4"/>
  <c r="AR54" i="4"/>
  <c r="AS54" i="4" s="1"/>
  <c r="AQ54" i="4"/>
  <c r="AM54" i="4"/>
  <c r="AN54" i="4" s="1"/>
  <c r="AL54" i="4"/>
  <c r="AG54" i="4"/>
  <c r="AF54" i="4"/>
  <c r="AE54" i="4"/>
  <c r="AB54" i="4"/>
  <c r="AA54" i="4"/>
  <c r="Z54" i="4"/>
  <c r="W54" i="4"/>
  <c r="V54" i="4"/>
  <c r="U54" i="4"/>
  <c r="X54" i="4" s="1"/>
  <c r="Y54" i="4" s="1"/>
  <c r="AM17" i="6" s="1"/>
  <c r="R54" i="4"/>
  <c r="Q54" i="4"/>
  <c r="P54" i="4"/>
  <c r="N54" i="4"/>
  <c r="M54" i="4"/>
  <c r="L54" i="4"/>
  <c r="K54" i="4"/>
  <c r="BB53" i="4"/>
  <c r="BC53" i="4" s="1"/>
  <c r="BD53" i="4" s="1"/>
  <c r="BE53" i="4" s="1"/>
  <c r="F13" i="5" s="1"/>
  <c r="BA53" i="4"/>
  <c r="AW53" i="4"/>
  <c r="AX53" i="4" s="1"/>
  <c r="AV53" i="4"/>
  <c r="AR53" i="4"/>
  <c r="AS53" i="4" s="1"/>
  <c r="AT53" i="4" s="1"/>
  <c r="AU53" i="4" s="1"/>
  <c r="J13" i="5" s="1"/>
  <c r="AQ53" i="4"/>
  <c r="AM53" i="4"/>
  <c r="AN53" i="4" s="1"/>
  <c r="AL53" i="4"/>
  <c r="AG53" i="4"/>
  <c r="AF53" i="4"/>
  <c r="AE53" i="4"/>
  <c r="AB53" i="4"/>
  <c r="AC53" i="4" s="1"/>
  <c r="AD53" i="4" s="1"/>
  <c r="AS16" i="6" s="1"/>
  <c r="AA53" i="4"/>
  <c r="Z53" i="4"/>
  <c r="W53" i="4"/>
  <c r="V53" i="4"/>
  <c r="U53" i="4"/>
  <c r="R53" i="4"/>
  <c r="Q53" i="4"/>
  <c r="P53" i="4"/>
  <c r="S53" i="4" s="1"/>
  <c r="T53" i="4" s="1"/>
  <c r="AL16" i="6" s="1"/>
  <c r="N53" i="4"/>
  <c r="M53" i="4"/>
  <c r="L53" i="4"/>
  <c r="K53" i="4"/>
  <c r="BC52" i="4"/>
  <c r="BD52" i="4" s="1"/>
  <c r="BE52" i="4" s="1"/>
  <c r="G12" i="5" s="1"/>
  <c r="BB52" i="4"/>
  <c r="BA52" i="4"/>
  <c r="AX52" i="4"/>
  <c r="AY52" i="4" s="1"/>
  <c r="AZ52" i="4" s="1"/>
  <c r="O12" i="5" s="1"/>
  <c r="AW52" i="4"/>
  <c r="AV52" i="4"/>
  <c r="AR52" i="4"/>
  <c r="AS52" i="4" s="1"/>
  <c r="AQ52" i="4"/>
  <c r="AM52" i="4"/>
  <c r="AN52" i="4" s="1"/>
  <c r="AL52" i="4"/>
  <c r="AG52" i="4"/>
  <c r="AF52" i="4"/>
  <c r="AE52" i="4"/>
  <c r="AB52" i="4"/>
  <c r="AA52" i="4"/>
  <c r="Z52" i="4"/>
  <c r="AC52" i="4" s="1"/>
  <c r="AD52" i="4" s="1"/>
  <c r="AS15" i="6" s="1"/>
  <c r="W52" i="4"/>
  <c r="V52" i="4"/>
  <c r="U52" i="4"/>
  <c r="X52" i="4" s="1"/>
  <c r="Y52" i="4" s="1"/>
  <c r="AM15" i="6" s="1"/>
  <c r="R52" i="4"/>
  <c r="Q52" i="4"/>
  <c r="P52" i="4"/>
  <c r="N52" i="4"/>
  <c r="M52" i="4"/>
  <c r="L52" i="4"/>
  <c r="K52" i="4"/>
  <c r="BB51" i="4"/>
  <c r="BC51" i="4" s="1"/>
  <c r="BD51" i="4" s="1"/>
  <c r="BE51" i="4" s="1"/>
  <c r="F11" i="5" s="1"/>
  <c r="BA51" i="4"/>
  <c r="AW51" i="4"/>
  <c r="AX51" i="4" s="1"/>
  <c r="AY51" i="4" s="1"/>
  <c r="AZ51" i="4" s="1"/>
  <c r="N11" i="5" s="1"/>
  <c r="AV51" i="4"/>
  <c r="AS51" i="4"/>
  <c r="AR51" i="4"/>
  <c r="AQ51" i="4"/>
  <c r="AM51" i="4"/>
  <c r="AN51" i="4" s="1"/>
  <c r="AL51" i="4"/>
  <c r="AG51" i="4"/>
  <c r="AF51" i="4"/>
  <c r="AE51" i="4"/>
  <c r="AB51" i="4"/>
  <c r="AC51" i="4" s="1"/>
  <c r="AD51" i="4" s="1"/>
  <c r="AS14" i="6" s="1"/>
  <c r="AA51" i="4"/>
  <c r="Z51" i="4"/>
  <c r="W51" i="4"/>
  <c r="V51" i="4"/>
  <c r="U51" i="4"/>
  <c r="R51" i="4"/>
  <c r="Q51" i="4"/>
  <c r="P51" i="4"/>
  <c r="N51" i="4"/>
  <c r="M51" i="4"/>
  <c r="L51" i="4"/>
  <c r="K51" i="4"/>
  <c r="BB50" i="4"/>
  <c r="BC50" i="4" s="1"/>
  <c r="BA50" i="4"/>
  <c r="AX50" i="4"/>
  <c r="AY50" i="4" s="1"/>
  <c r="AZ50" i="4" s="1"/>
  <c r="O10" i="5" s="1"/>
  <c r="AW50" i="4"/>
  <c r="AV50" i="4"/>
  <c r="AR50" i="4"/>
  <c r="AS50" i="4" s="1"/>
  <c r="AT50" i="4" s="1"/>
  <c r="AU50" i="4" s="1"/>
  <c r="K10" i="5" s="1"/>
  <c r="AQ50" i="4"/>
  <c r="AM50" i="4"/>
  <c r="AN50" i="4" s="1"/>
  <c r="AL50" i="4"/>
  <c r="AG50" i="4"/>
  <c r="AF50" i="4"/>
  <c r="AE50" i="4"/>
  <c r="AB50" i="4"/>
  <c r="AC50" i="4" s="1"/>
  <c r="AD50" i="4" s="1"/>
  <c r="AS13" i="6" s="1"/>
  <c r="AA50" i="4"/>
  <c r="Z50" i="4"/>
  <c r="W50" i="4"/>
  <c r="V50" i="4"/>
  <c r="X50" i="4" s="1"/>
  <c r="Y50" i="4" s="1"/>
  <c r="AM13" i="6" s="1"/>
  <c r="U50" i="4"/>
  <c r="R50" i="4"/>
  <c r="Q50" i="4"/>
  <c r="P50" i="4"/>
  <c r="N50" i="4"/>
  <c r="M50" i="4"/>
  <c r="L50" i="4"/>
  <c r="K50" i="4"/>
  <c r="BB49" i="4"/>
  <c r="BC49" i="4" s="1"/>
  <c r="BA49" i="4"/>
  <c r="AX49" i="4"/>
  <c r="AY49" i="4" s="1"/>
  <c r="AZ49" i="4" s="1"/>
  <c r="N9" i="5" s="1"/>
  <c r="AW49" i="4"/>
  <c r="AV49" i="4"/>
  <c r="AR49" i="4"/>
  <c r="AS49" i="4" s="1"/>
  <c r="AQ49" i="4"/>
  <c r="AM49" i="4"/>
  <c r="AN49" i="4" s="1"/>
  <c r="AL49" i="4"/>
  <c r="AG49" i="4"/>
  <c r="AF49" i="4"/>
  <c r="AE49" i="4"/>
  <c r="AB49" i="4"/>
  <c r="AA49" i="4"/>
  <c r="Z49" i="4"/>
  <c r="W49" i="4"/>
  <c r="V49" i="4"/>
  <c r="U49" i="4"/>
  <c r="R49" i="4"/>
  <c r="Q49" i="4"/>
  <c r="P49" i="4"/>
  <c r="N49" i="4"/>
  <c r="M49" i="4"/>
  <c r="L49" i="4"/>
  <c r="K49" i="4"/>
  <c r="BB48" i="4"/>
  <c r="BC48" i="4" s="1"/>
  <c r="BD48" i="4" s="1"/>
  <c r="BE48" i="4" s="1"/>
  <c r="G8" i="5" s="1"/>
  <c r="BA48" i="4"/>
  <c r="AW48" i="4"/>
  <c r="AX48" i="4" s="1"/>
  <c r="AY48" i="4" s="1"/>
  <c r="AZ48" i="4" s="1"/>
  <c r="O8" i="5" s="1"/>
  <c r="AV48" i="4"/>
  <c r="AR48" i="4"/>
  <c r="AS48" i="4" s="1"/>
  <c r="AT48" i="4" s="1"/>
  <c r="AU48" i="4" s="1"/>
  <c r="K8" i="5" s="1"/>
  <c r="AQ48" i="4"/>
  <c r="AM48" i="4"/>
  <c r="AN48" i="4" s="1"/>
  <c r="AO48" i="4" s="1"/>
  <c r="AL48" i="4"/>
  <c r="AG48" i="4"/>
  <c r="AF48" i="4"/>
  <c r="AE48" i="4"/>
  <c r="AH48" i="4" s="1"/>
  <c r="AI48" i="4" s="1"/>
  <c r="AB48" i="4"/>
  <c r="AC48" i="4" s="1"/>
  <c r="AD48" i="4" s="1"/>
  <c r="AS11" i="6" s="1"/>
  <c r="AA48" i="4"/>
  <c r="Z48" i="4"/>
  <c r="X48" i="4"/>
  <c r="Y48" i="4" s="1"/>
  <c r="AM11" i="6" s="1"/>
  <c r="W48" i="4"/>
  <c r="V48" i="4"/>
  <c r="U48" i="4"/>
  <c r="R48" i="4"/>
  <c r="Q48" i="4"/>
  <c r="P48" i="4"/>
  <c r="N48" i="4"/>
  <c r="M48" i="4"/>
  <c r="L48" i="4"/>
  <c r="K48" i="4"/>
  <c r="BB47" i="4"/>
  <c r="BC47" i="4" s="1"/>
  <c r="BA47" i="4"/>
  <c r="AX47" i="4"/>
  <c r="AY47" i="4" s="1"/>
  <c r="AZ47" i="4" s="1"/>
  <c r="N7" i="5" s="1"/>
  <c r="AW47" i="4"/>
  <c r="AV47" i="4"/>
  <c r="AR47" i="4"/>
  <c r="AS47" i="4" s="1"/>
  <c r="AT47" i="4" s="1"/>
  <c r="AU47" i="4" s="1"/>
  <c r="J7" i="5" s="1"/>
  <c r="AQ47" i="4"/>
  <c r="AM47" i="4"/>
  <c r="AN47" i="4" s="1"/>
  <c r="AL47" i="4"/>
  <c r="AG47" i="4"/>
  <c r="AF47" i="4"/>
  <c r="AE47" i="4"/>
  <c r="AB47" i="4"/>
  <c r="AA47" i="4"/>
  <c r="Z47" i="4"/>
  <c r="W47" i="4"/>
  <c r="V47" i="4"/>
  <c r="U47" i="4"/>
  <c r="X47" i="4" s="1"/>
  <c r="Y47" i="4" s="1"/>
  <c r="AM10" i="6" s="1"/>
  <c r="R47" i="4"/>
  <c r="Q47" i="4"/>
  <c r="P47" i="4"/>
  <c r="M47" i="4"/>
  <c r="L47" i="4"/>
  <c r="K47" i="4"/>
  <c r="BB46" i="4"/>
  <c r="BC46" i="4" s="1"/>
  <c r="BD46" i="4" s="1"/>
  <c r="BA46" i="4"/>
  <c r="AW46" i="4"/>
  <c r="AX46" i="4" s="1"/>
  <c r="AV46" i="4"/>
  <c r="AS46" i="4"/>
  <c r="AR46" i="4"/>
  <c r="AQ46" i="4"/>
  <c r="AP46" i="4"/>
  <c r="AM46" i="4"/>
  <c r="AN46" i="4" s="1"/>
  <c r="AO46" i="4" s="1"/>
  <c r="AL46" i="4"/>
  <c r="AG46" i="4"/>
  <c r="AF46" i="4"/>
  <c r="AE46" i="4"/>
  <c r="AB46" i="4"/>
  <c r="AA46" i="4"/>
  <c r="Z46" i="4"/>
  <c r="W46" i="4"/>
  <c r="V46" i="4"/>
  <c r="U46" i="4"/>
  <c r="X46" i="4" s="1"/>
  <c r="Y46" i="4" s="1"/>
  <c r="AM9" i="6" s="1"/>
  <c r="R46" i="4"/>
  <c r="Q46" i="4"/>
  <c r="P46" i="4"/>
  <c r="S46" i="4" s="1"/>
  <c r="T46" i="4" s="1"/>
  <c r="AL9" i="6" s="1"/>
  <c r="N46" i="4"/>
  <c r="M46" i="4"/>
  <c r="L46" i="4"/>
  <c r="K46" i="4"/>
  <c r="I30" i="4"/>
  <c r="H30" i="4"/>
  <c r="G30" i="4"/>
  <c r="F30" i="4"/>
  <c r="C30" i="4"/>
  <c r="BB29" i="4"/>
  <c r="BC29" i="4" s="1"/>
  <c r="BA29" i="4"/>
  <c r="AX29" i="4"/>
  <c r="AY29" i="4" s="1"/>
  <c r="AZ29" i="4" s="1"/>
  <c r="H24" i="5" s="1"/>
  <c r="AW29" i="4"/>
  <c r="AV29" i="4"/>
  <c r="AT29" i="4"/>
  <c r="AU29" i="4" s="1"/>
  <c r="M24" i="5" s="1"/>
  <c r="AS29" i="4"/>
  <c r="AR29" i="4"/>
  <c r="AQ29" i="4"/>
  <c r="AP29" i="4"/>
  <c r="AB15" i="6" s="1"/>
  <c r="AM29" i="4"/>
  <c r="AN29" i="4" s="1"/>
  <c r="AO29" i="4" s="1"/>
  <c r="AL29" i="4"/>
  <c r="AG29" i="4"/>
  <c r="AF29" i="4"/>
  <c r="AE29" i="4"/>
  <c r="AB29" i="4"/>
  <c r="AA29" i="4"/>
  <c r="Z29" i="4"/>
  <c r="W29" i="4"/>
  <c r="X29" i="4" s="1"/>
  <c r="Y29" i="4" s="1"/>
  <c r="AO27" i="6" s="1"/>
  <c r="V29" i="4"/>
  <c r="U29" i="4"/>
  <c r="R29" i="4"/>
  <c r="Q29" i="4"/>
  <c r="P29" i="4"/>
  <c r="N29" i="4"/>
  <c r="M29" i="4"/>
  <c r="L29" i="4"/>
  <c r="K29" i="4"/>
  <c r="BB28" i="4"/>
  <c r="BC28" i="4" s="1"/>
  <c r="BD28" i="4" s="1"/>
  <c r="BE28" i="4" s="1"/>
  <c r="BA28" i="4"/>
  <c r="AW28" i="4"/>
  <c r="AX28" i="4" s="1"/>
  <c r="AV28" i="4"/>
  <c r="AS28" i="4"/>
  <c r="AT28" i="4" s="1"/>
  <c r="AU28" i="4" s="1"/>
  <c r="L23" i="5" s="1"/>
  <c r="AR28" i="4"/>
  <c r="AQ28" i="4"/>
  <c r="AM28" i="4"/>
  <c r="AN28" i="4" s="1"/>
  <c r="AL28" i="4"/>
  <c r="AG28" i="4"/>
  <c r="AF28" i="4"/>
  <c r="AE28" i="4"/>
  <c r="AB28" i="4"/>
  <c r="AA28" i="4"/>
  <c r="Z28" i="4"/>
  <c r="W28" i="4"/>
  <c r="V28" i="4"/>
  <c r="X28" i="4" s="1"/>
  <c r="Y28" i="4" s="1"/>
  <c r="AO26" i="6" s="1"/>
  <c r="U28" i="4"/>
  <c r="R28" i="4"/>
  <c r="Q28" i="4"/>
  <c r="P28" i="4"/>
  <c r="N28" i="4"/>
  <c r="M28" i="4"/>
  <c r="L28" i="4"/>
  <c r="K28" i="4"/>
  <c r="BB27" i="4"/>
  <c r="BC27" i="4" s="1"/>
  <c r="BA27" i="4"/>
  <c r="AX27" i="4"/>
  <c r="AY27" i="4" s="1"/>
  <c r="AZ27" i="4" s="1"/>
  <c r="H22" i="5" s="1"/>
  <c r="AW27" i="4"/>
  <c r="AV27" i="4"/>
  <c r="AS27" i="4"/>
  <c r="AT27" i="4" s="1"/>
  <c r="AU27" i="4" s="1"/>
  <c r="M22" i="5" s="1"/>
  <c r="AR27" i="4"/>
  <c r="AQ27" i="4"/>
  <c r="AM27" i="4"/>
  <c r="AN27" i="4" s="1"/>
  <c r="AL27" i="4"/>
  <c r="AG27" i="4"/>
  <c r="AF27" i="4"/>
  <c r="AE27" i="4"/>
  <c r="AB27" i="4"/>
  <c r="AA27" i="4"/>
  <c r="Z27" i="4"/>
  <c r="W27" i="4"/>
  <c r="V27" i="4"/>
  <c r="U27" i="4"/>
  <c r="R27" i="4"/>
  <c r="Q27" i="4"/>
  <c r="P27" i="4"/>
  <c r="N27" i="4"/>
  <c r="M27" i="4"/>
  <c r="L27" i="4"/>
  <c r="K27" i="4"/>
  <c r="BB26" i="4"/>
  <c r="BC26" i="4" s="1"/>
  <c r="BA26" i="4"/>
  <c r="AW26" i="4"/>
  <c r="AX26" i="4" s="1"/>
  <c r="AY26" i="4" s="1"/>
  <c r="AZ26" i="4" s="1"/>
  <c r="I21" i="5" s="1"/>
  <c r="AV26" i="4"/>
  <c r="AR26" i="4"/>
  <c r="AS26" i="4" s="1"/>
  <c r="AQ26" i="4"/>
  <c r="AM26" i="4"/>
  <c r="AN26" i="4" s="1"/>
  <c r="AL26" i="4"/>
  <c r="AG26" i="4"/>
  <c r="AF26" i="4"/>
  <c r="AE26" i="4"/>
  <c r="AB26" i="4"/>
  <c r="AA26" i="4"/>
  <c r="Z26" i="4"/>
  <c r="W26" i="4"/>
  <c r="V26" i="4"/>
  <c r="U26" i="4"/>
  <c r="R26" i="4"/>
  <c r="Q26" i="4"/>
  <c r="P26" i="4"/>
  <c r="S26" i="4" s="1"/>
  <c r="T26" i="4" s="1"/>
  <c r="AR24" i="6" s="1"/>
  <c r="N26" i="4"/>
  <c r="M26" i="4"/>
  <c r="L26" i="4"/>
  <c r="K26" i="4"/>
  <c r="BB25" i="4"/>
  <c r="BC25" i="4" s="1"/>
  <c r="BD25" i="4" s="1"/>
  <c r="BE25" i="4" s="1"/>
  <c r="BA25" i="4"/>
  <c r="AW25" i="4"/>
  <c r="AX25" i="4" s="1"/>
  <c r="AV25" i="4"/>
  <c r="AS25" i="4"/>
  <c r="AT25" i="4" s="1"/>
  <c r="AU25" i="4" s="1"/>
  <c r="M20" i="5" s="1"/>
  <c r="AR25" i="4"/>
  <c r="AQ25" i="4"/>
  <c r="AN25" i="4"/>
  <c r="AO25" i="4" s="1"/>
  <c r="AP25" i="4" s="1"/>
  <c r="O20" i="5" s="1"/>
  <c r="AM25" i="4"/>
  <c r="AL25" i="4"/>
  <c r="AG25" i="4"/>
  <c r="AF25" i="4"/>
  <c r="AE25" i="4"/>
  <c r="AB25" i="4"/>
  <c r="AA25" i="4"/>
  <c r="Z25" i="4"/>
  <c r="W25" i="4"/>
  <c r="V25" i="4"/>
  <c r="U25" i="4"/>
  <c r="X25" i="4" s="1"/>
  <c r="Y25" i="4" s="1"/>
  <c r="AO23" i="6" s="1"/>
  <c r="R25" i="4"/>
  <c r="S25" i="4" s="1"/>
  <c r="T25" i="4" s="1"/>
  <c r="AR23" i="6" s="1"/>
  <c r="Q25" i="4"/>
  <c r="P25" i="4"/>
  <c r="N25" i="4"/>
  <c r="M25" i="4"/>
  <c r="L25" i="4"/>
  <c r="K25" i="4"/>
  <c r="BB24" i="4"/>
  <c r="BC24" i="4" s="1"/>
  <c r="BD24" i="4" s="1"/>
  <c r="BE24" i="4" s="1"/>
  <c r="F19" i="5" s="1"/>
  <c r="BA24" i="4"/>
  <c r="AW24" i="4"/>
  <c r="AX24" i="4" s="1"/>
  <c r="AV24" i="4"/>
  <c r="AS24" i="4"/>
  <c r="AT24" i="4" s="1"/>
  <c r="AU24" i="4" s="1"/>
  <c r="L19" i="5" s="1"/>
  <c r="AR24" i="4"/>
  <c r="AQ24" i="4"/>
  <c r="AN24" i="4"/>
  <c r="AO24" i="4" s="1"/>
  <c r="AP24" i="4" s="1"/>
  <c r="N19" i="5" s="1"/>
  <c r="AM24" i="4"/>
  <c r="AL24" i="4"/>
  <c r="AG24" i="4"/>
  <c r="AF24" i="4"/>
  <c r="AE24" i="4"/>
  <c r="AB24" i="4"/>
  <c r="AA24" i="4"/>
  <c r="Z24" i="4"/>
  <c r="AC24" i="4" s="1"/>
  <c r="AD24" i="4" s="1"/>
  <c r="AJ22" i="6" s="1"/>
  <c r="W24" i="4"/>
  <c r="V24" i="4"/>
  <c r="U24" i="4"/>
  <c r="R24" i="4"/>
  <c r="S24" i="4" s="1"/>
  <c r="T24" i="4" s="1"/>
  <c r="AR22" i="6" s="1"/>
  <c r="Q24" i="4"/>
  <c r="P24" i="4"/>
  <c r="N24" i="4"/>
  <c r="M24" i="4"/>
  <c r="L24" i="4"/>
  <c r="K24" i="4"/>
  <c r="BB23" i="4"/>
  <c r="BC23" i="4" s="1"/>
  <c r="BA23" i="4"/>
  <c r="AW23" i="4"/>
  <c r="AX23" i="4" s="1"/>
  <c r="AV23" i="4"/>
  <c r="AR23" i="4"/>
  <c r="AS23" i="4" s="1"/>
  <c r="AT23" i="4" s="1"/>
  <c r="AU23" i="4" s="1"/>
  <c r="M18" i="5" s="1"/>
  <c r="AQ23" i="4"/>
  <c r="AM23" i="4"/>
  <c r="AN23" i="4" s="1"/>
  <c r="AL23" i="4"/>
  <c r="AG23" i="4"/>
  <c r="AF23" i="4"/>
  <c r="AE23" i="4"/>
  <c r="AB23" i="4"/>
  <c r="AA23" i="4"/>
  <c r="Z23" i="4"/>
  <c r="W23" i="4"/>
  <c r="V23" i="4"/>
  <c r="U23" i="4"/>
  <c r="R23" i="4"/>
  <c r="Q23" i="4"/>
  <c r="P23" i="4"/>
  <c r="N23" i="4"/>
  <c r="M23" i="4"/>
  <c r="L23" i="4"/>
  <c r="K23" i="4"/>
  <c r="BB22" i="4"/>
  <c r="BC22" i="4" s="1"/>
  <c r="BD22" i="4" s="1"/>
  <c r="BE22" i="4" s="1"/>
  <c r="F17" i="5" s="1"/>
  <c r="BA22" i="4"/>
  <c r="AW22" i="4"/>
  <c r="AX22" i="4" s="1"/>
  <c r="AV22" i="4"/>
  <c r="AR22" i="4"/>
  <c r="AS22" i="4" s="1"/>
  <c r="AT22" i="4" s="1"/>
  <c r="AU22" i="4" s="1"/>
  <c r="L17" i="5" s="1"/>
  <c r="AQ22" i="4"/>
  <c r="AN22" i="4"/>
  <c r="AO22" i="4" s="1"/>
  <c r="AP22" i="4" s="1"/>
  <c r="N17" i="5" s="1"/>
  <c r="AM22" i="4"/>
  <c r="AL22" i="4"/>
  <c r="AG22" i="4"/>
  <c r="AF22" i="4"/>
  <c r="AE22" i="4"/>
  <c r="AB22" i="4"/>
  <c r="AA22" i="4"/>
  <c r="Z22" i="4"/>
  <c r="AC22" i="4" s="1"/>
  <c r="AD22" i="4" s="1"/>
  <c r="AJ20" i="6" s="1"/>
  <c r="W22" i="4"/>
  <c r="V22" i="4"/>
  <c r="U22" i="4"/>
  <c r="S22" i="4"/>
  <c r="T22" i="4" s="1"/>
  <c r="AR20" i="6" s="1"/>
  <c r="R22" i="4"/>
  <c r="Q22" i="4"/>
  <c r="P22" i="4"/>
  <c r="N22" i="4"/>
  <c r="M22" i="4"/>
  <c r="L22" i="4"/>
  <c r="K22" i="4"/>
  <c r="BB21" i="4"/>
  <c r="BC21" i="4" s="1"/>
  <c r="BD21" i="4" s="1"/>
  <c r="BA21" i="4"/>
  <c r="AW21" i="4"/>
  <c r="AX21" i="4" s="1"/>
  <c r="AV21" i="4"/>
  <c r="AS21" i="4"/>
  <c r="AT21" i="4" s="1"/>
  <c r="AR21" i="4"/>
  <c r="AQ21" i="4"/>
  <c r="AN21" i="4"/>
  <c r="AO21" i="4" s="1"/>
  <c r="AP21" i="4" s="1"/>
  <c r="AM21" i="4"/>
  <c r="AL21" i="4"/>
  <c r="AG21" i="4"/>
  <c r="AF21" i="4"/>
  <c r="AE21" i="4"/>
  <c r="AB21" i="4"/>
  <c r="AA21" i="4"/>
  <c r="Z21" i="4"/>
  <c r="AC21" i="4" s="1"/>
  <c r="AD21" i="4" s="1"/>
  <c r="AJ19" i="6" s="1"/>
  <c r="W21" i="4"/>
  <c r="V21" i="4"/>
  <c r="U21" i="4"/>
  <c r="R21" i="4"/>
  <c r="S21" i="4" s="1"/>
  <c r="T21" i="4" s="1"/>
  <c r="Q21" i="4"/>
  <c r="P21" i="4"/>
  <c r="N21" i="4"/>
  <c r="M21" i="4"/>
  <c r="L21" i="4"/>
  <c r="K21" i="4"/>
  <c r="I20" i="4"/>
  <c r="I31" i="4" s="1"/>
  <c r="H20" i="4"/>
  <c r="H31" i="4" s="1"/>
  <c r="G20" i="4"/>
  <c r="G31" i="4" s="1"/>
  <c r="F20" i="4"/>
  <c r="F31" i="4" s="1"/>
  <c r="F32" i="4" s="1"/>
  <c r="C20" i="4"/>
  <c r="C31" i="4" s="1"/>
  <c r="BB19" i="4"/>
  <c r="BC19" i="4" s="1"/>
  <c r="BD19" i="4" s="1"/>
  <c r="BE19" i="4" s="1"/>
  <c r="F14" i="5" s="1"/>
  <c r="BA19" i="4"/>
  <c r="AW19" i="4"/>
  <c r="AX19" i="4" s="1"/>
  <c r="AV19" i="4"/>
  <c r="AS19" i="4"/>
  <c r="AT19" i="4" s="1"/>
  <c r="AU19" i="4" s="1"/>
  <c r="L14" i="5" s="1"/>
  <c r="AR19" i="4"/>
  <c r="AQ19" i="4"/>
  <c r="AM19" i="4"/>
  <c r="AN19" i="4" s="1"/>
  <c r="AL19" i="4"/>
  <c r="AG19" i="4"/>
  <c r="AF19" i="4"/>
  <c r="AE19" i="4"/>
  <c r="AB19" i="4"/>
  <c r="AA19" i="4"/>
  <c r="Z19" i="4"/>
  <c r="W19" i="4"/>
  <c r="V19" i="4"/>
  <c r="X19" i="4" s="1"/>
  <c r="Y19" i="4" s="1"/>
  <c r="AO17" i="6" s="1"/>
  <c r="U19" i="4"/>
  <c r="R19" i="4"/>
  <c r="Q19" i="4"/>
  <c r="P19" i="4"/>
  <c r="N19" i="4"/>
  <c r="M19" i="4"/>
  <c r="L19" i="4"/>
  <c r="K19" i="4"/>
  <c r="BB18" i="4"/>
  <c r="BC18" i="4" s="1"/>
  <c r="BA18" i="4"/>
  <c r="AW18" i="4"/>
  <c r="AX18" i="4" s="1"/>
  <c r="AY18" i="4" s="1"/>
  <c r="AZ18" i="4" s="1"/>
  <c r="H13" i="5" s="1"/>
  <c r="AV18" i="4"/>
  <c r="AR18" i="4"/>
  <c r="AS18" i="4" s="1"/>
  <c r="AT18" i="4" s="1"/>
  <c r="AU18" i="4" s="1"/>
  <c r="M13" i="5" s="1"/>
  <c r="AQ18" i="4"/>
  <c r="AM18" i="4"/>
  <c r="AN18" i="4" s="1"/>
  <c r="AO18" i="4" s="1"/>
  <c r="AL18" i="4"/>
  <c r="AG18" i="4"/>
  <c r="AF18" i="4"/>
  <c r="AE18" i="4"/>
  <c r="AB18" i="4"/>
  <c r="AA18" i="4"/>
  <c r="Z18" i="4"/>
  <c r="AC18" i="4" s="1"/>
  <c r="AD18" i="4" s="1"/>
  <c r="AJ16" i="6" s="1"/>
  <c r="W18" i="4"/>
  <c r="X18" i="4" s="1"/>
  <c r="Y18" i="4" s="1"/>
  <c r="AO16" i="6" s="1"/>
  <c r="V18" i="4"/>
  <c r="U18" i="4"/>
  <c r="S18" i="4"/>
  <c r="T18" i="4" s="1"/>
  <c r="AR16" i="6" s="1"/>
  <c r="R18" i="4"/>
  <c r="Q18" i="4"/>
  <c r="P18" i="4"/>
  <c r="N18" i="4"/>
  <c r="M18" i="4"/>
  <c r="L18" i="4"/>
  <c r="K18" i="4"/>
  <c r="BB17" i="4"/>
  <c r="BC17" i="4" s="1"/>
  <c r="BD17" i="4" s="1"/>
  <c r="BE17" i="4" s="1"/>
  <c r="BA17" i="4"/>
  <c r="AW17" i="4"/>
  <c r="AX17" i="4" s="1"/>
  <c r="AV17" i="4"/>
  <c r="AS17" i="4"/>
  <c r="AT17" i="4" s="1"/>
  <c r="AU17" i="4" s="1"/>
  <c r="L12" i="5" s="1"/>
  <c r="AR17" i="4"/>
  <c r="AQ17" i="4"/>
  <c r="AM17" i="4"/>
  <c r="AN17" i="4" s="1"/>
  <c r="AL17" i="4"/>
  <c r="AG17" i="4"/>
  <c r="AF17" i="4"/>
  <c r="AE17" i="4"/>
  <c r="AB17" i="4"/>
  <c r="AA17" i="4"/>
  <c r="Z17" i="4"/>
  <c r="W17" i="4"/>
  <c r="V17" i="4"/>
  <c r="X17" i="4" s="1"/>
  <c r="Y17" i="4" s="1"/>
  <c r="AO15" i="6" s="1"/>
  <c r="U17" i="4"/>
  <c r="R17" i="4"/>
  <c r="Q17" i="4"/>
  <c r="P17" i="4"/>
  <c r="N17" i="4"/>
  <c r="M17" i="4"/>
  <c r="L17" i="4"/>
  <c r="K17" i="4"/>
  <c r="BB16" i="4"/>
  <c r="BC16" i="4" s="1"/>
  <c r="BA16" i="4"/>
  <c r="AX16" i="4"/>
  <c r="AY16" i="4" s="1"/>
  <c r="AZ16" i="4" s="1"/>
  <c r="H11" i="5" s="1"/>
  <c r="AW16" i="4"/>
  <c r="AV16" i="4"/>
  <c r="AS16" i="4"/>
  <c r="AT16" i="4" s="1"/>
  <c r="AU16" i="4" s="1"/>
  <c r="AR16" i="4"/>
  <c r="AQ16" i="4"/>
  <c r="AN16" i="4"/>
  <c r="AO16" i="4" s="1"/>
  <c r="AP16" i="4" s="1"/>
  <c r="P15" i="6" s="1"/>
  <c r="AM16" i="4"/>
  <c r="AL16" i="4"/>
  <c r="AG16" i="4"/>
  <c r="AF16" i="4"/>
  <c r="AE16" i="4"/>
  <c r="AB16" i="4"/>
  <c r="AA16" i="4"/>
  <c r="Z16" i="4"/>
  <c r="AC16" i="4" s="1"/>
  <c r="AD16" i="4" s="1"/>
  <c r="AJ14" i="6" s="1"/>
  <c r="W16" i="4"/>
  <c r="V16" i="4"/>
  <c r="U16" i="4"/>
  <c r="X16" i="4" s="1"/>
  <c r="Y16" i="4" s="1"/>
  <c r="AO14" i="6" s="1"/>
  <c r="R16" i="4"/>
  <c r="Q16" i="4"/>
  <c r="P16" i="4"/>
  <c r="N16" i="4"/>
  <c r="M16" i="4"/>
  <c r="L16" i="4"/>
  <c r="K16" i="4"/>
  <c r="BB15" i="4"/>
  <c r="BC15" i="4" s="1"/>
  <c r="BD15" i="4" s="1"/>
  <c r="BE15" i="4" s="1"/>
  <c r="BA15" i="4"/>
  <c r="AW15" i="4"/>
  <c r="AX15" i="4" s="1"/>
  <c r="AY15" i="4" s="1"/>
  <c r="AZ15" i="4" s="1"/>
  <c r="I10" i="5" s="1"/>
  <c r="AV15" i="4"/>
  <c r="AR15" i="4"/>
  <c r="AS15" i="4" s="1"/>
  <c r="AT15" i="4" s="1"/>
  <c r="AU15" i="4" s="1"/>
  <c r="L10" i="5" s="1"/>
  <c r="AQ15" i="4"/>
  <c r="AM15" i="4"/>
  <c r="AN15" i="4" s="1"/>
  <c r="AL15" i="4"/>
  <c r="AG15" i="4"/>
  <c r="AF15" i="4"/>
  <c r="AE15" i="4"/>
  <c r="AB15" i="4"/>
  <c r="AA15" i="4"/>
  <c r="Z15" i="4"/>
  <c r="AC15" i="4" s="1"/>
  <c r="AD15" i="4" s="1"/>
  <c r="AJ13" i="6" s="1"/>
  <c r="W15" i="4"/>
  <c r="V15" i="4"/>
  <c r="U15" i="4"/>
  <c r="X15" i="4" s="1"/>
  <c r="Y15" i="4" s="1"/>
  <c r="AO13" i="6" s="1"/>
  <c r="R15" i="4"/>
  <c r="Q15" i="4"/>
  <c r="P15" i="4"/>
  <c r="N15" i="4"/>
  <c r="M15" i="4"/>
  <c r="L15" i="4"/>
  <c r="K15" i="4"/>
  <c r="BB14" i="4"/>
  <c r="BC14" i="4" s="1"/>
  <c r="BD14" i="4" s="1"/>
  <c r="BE14" i="4" s="1"/>
  <c r="BA14" i="4"/>
  <c r="AW14" i="4"/>
  <c r="AX14" i="4" s="1"/>
  <c r="AY14" i="4" s="1"/>
  <c r="AZ14" i="4" s="1"/>
  <c r="H9" i="5" s="1"/>
  <c r="AV14" i="4"/>
  <c r="AR14" i="4"/>
  <c r="AS14" i="4" s="1"/>
  <c r="AT14" i="4" s="1"/>
  <c r="AU14" i="4" s="1"/>
  <c r="M9" i="5" s="1"/>
  <c r="AQ14" i="4"/>
  <c r="AM14" i="4"/>
  <c r="AN14" i="4" s="1"/>
  <c r="AO14" i="4" s="1"/>
  <c r="AL14" i="4"/>
  <c r="AG14" i="4"/>
  <c r="AF14" i="4"/>
  <c r="AE14" i="4"/>
  <c r="AB14" i="4"/>
  <c r="AA14" i="4"/>
  <c r="Z14" i="4"/>
  <c r="AC14" i="4" s="1"/>
  <c r="AD14" i="4" s="1"/>
  <c r="AJ12" i="6" s="1"/>
  <c r="W14" i="4"/>
  <c r="V14" i="4"/>
  <c r="U14" i="4"/>
  <c r="X14" i="4" s="1"/>
  <c r="Y14" i="4" s="1"/>
  <c r="AO12" i="6" s="1"/>
  <c r="R14" i="4"/>
  <c r="Q14" i="4"/>
  <c r="P14" i="4"/>
  <c r="N14" i="4"/>
  <c r="M14" i="4"/>
  <c r="L14" i="4"/>
  <c r="K14" i="4"/>
  <c r="BB13" i="4"/>
  <c r="BC13" i="4" s="1"/>
  <c r="BD13" i="4" s="1"/>
  <c r="BE13" i="4" s="1"/>
  <c r="BA13" i="4"/>
  <c r="AW13" i="4"/>
  <c r="AX13" i="4" s="1"/>
  <c r="AY13" i="4" s="1"/>
  <c r="AZ13" i="4" s="1"/>
  <c r="I8" i="5" s="1"/>
  <c r="AV13" i="4"/>
  <c r="AR13" i="4"/>
  <c r="AS13" i="4" s="1"/>
  <c r="AT13" i="4" s="1"/>
  <c r="AU13" i="4" s="1"/>
  <c r="L8" i="5" s="1"/>
  <c r="AQ13" i="4"/>
  <c r="AM13" i="4"/>
  <c r="AN13" i="4" s="1"/>
  <c r="AL13" i="4"/>
  <c r="AG13" i="4"/>
  <c r="AF13" i="4"/>
  <c r="AE13" i="4"/>
  <c r="AB13" i="4"/>
  <c r="AA13" i="4"/>
  <c r="Z13" i="4"/>
  <c r="AC13" i="4" s="1"/>
  <c r="AD13" i="4" s="1"/>
  <c r="AJ11" i="6" s="1"/>
  <c r="W13" i="4"/>
  <c r="V13" i="4"/>
  <c r="U13" i="4"/>
  <c r="X13" i="4" s="1"/>
  <c r="Y13" i="4" s="1"/>
  <c r="AO11" i="6" s="1"/>
  <c r="R13" i="4"/>
  <c r="Q13" i="4"/>
  <c r="P13" i="4"/>
  <c r="N13" i="4"/>
  <c r="M13" i="4"/>
  <c r="L13" i="4"/>
  <c r="K13" i="4"/>
  <c r="BB12" i="4"/>
  <c r="BC12" i="4" s="1"/>
  <c r="BD12" i="4" s="1"/>
  <c r="BE12" i="4" s="1"/>
  <c r="G7" i="5" s="1"/>
  <c r="BA12" i="4"/>
  <c r="AW12" i="4"/>
  <c r="AX12" i="4" s="1"/>
  <c r="AY12" i="4" s="1"/>
  <c r="AZ12" i="4" s="1"/>
  <c r="H7" i="5" s="1"/>
  <c r="AV12" i="4"/>
  <c r="AR12" i="4"/>
  <c r="AS12" i="4" s="1"/>
  <c r="AT12" i="4" s="1"/>
  <c r="AU12" i="4" s="1"/>
  <c r="M7" i="5" s="1"/>
  <c r="AQ12" i="4"/>
  <c r="AM12" i="4"/>
  <c r="AN12" i="4" s="1"/>
  <c r="AL12" i="4"/>
  <c r="AG12" i="4"/>
  <c r="AF12" i="4"/>
  <c r="AE12" i="4"/>
  <c r="AB12" i="4"/>
  <c r="AA12" i="4"/>
  <c r="Z12" i="4"/>
  <c r="AC12" i="4" s="1"/>
  <c r="AD12" i="4" s="1"/>
  <c r="AJ10" i="6" s="1"/>
  <c r="W12" i="4"/>
  <c r="V12" i="4"/>
  <c r="U12" i="4"/>
  <c r="X12" i="4" s="1"/>
  <c r="Y12" i="4" s="1"/>
  <c r="AO10" i="6" s="1"/>
  <c r="R12" i="4"/>
  <c r="Q12" i="4"/>
  <c r="P12" i="4"/>
  <c r="N12" i="4"/>
  <c r="M12" i="4"/>
  <c r="L12" i="4"/>
  <c r="K12" i="4"/>
  <c r="BB11" i="4"/>
  <c r="BC11" i="4" s="1"/>
  <c r="BD11" i="4" s="1"/>
  <c r="BA11" i="4"/>
  <c r="AW11" i="4"/>
  <c r="AX11" i="4" s="1"/>
  <c r="AY11" i="4" s="1"/>
  <c r="AV11" i="4"/>
  <c r="AR11" i="4"/>
  <c r="AS11" i="4" s="1"/>
  <c r="AT11" i="4" s="1"/>
  <c r="AQ11" i="4"/>
  <c r="AM11" i="4"/>
  <c r="AN11" i="4" s="1"/>
  <c r="AO11" i="4" s="1"/>
  <c r="AL11" i="4"/>
  <c r="AG11" i="4"/>
  <c r="AF11" i="4"/>
  <c r="AE11" i="4"/>
  <c r="AB11" i="4"/>
  <c r="AA11" i="4"/>
  <c r="Z11" i="4"/>
  <c r="AC11" i="4" s="1"/>
  <c r="AD11" i="4" s="1"/>
  <c r="AJ9" i="6" s="1"/>
  <c r="W11" i="4"/>
  <c r="V11" i="4"/>
  <c r="U11" i="4"/>
  <c r="X11" i="4" s="1"/>
  <c r="Y11" i="4" s="1"/>
  <c r="R11" i="4"/>
  <c r="Q11" i="4"/>
  <c r="P11" i="4"/>
  <c r="N11" i="4"/>
  <c r="M11" i="4"/>
  <c r="M20" i="4" s="1"/>
  <c r="M31" i="4" s="1"/>
  <c r="L11" i="4"/>
  <c r="K11" i="4"/>
  <c r="P81" i="2"/>
  <c r="S81" i="2" s="1"/>
  <c r="T81" i="2" s="1"/>
  <c r="BW9" i="6" s="1"/>
  <c r="Q81" i="2"/>
  <c r="R81" i="2"/>
  <c r="AG99" i="2"/>
  <c r="AF99" i="2"/>
  <c r="AE99" i="2"/>
  <c r="AB99" i="2"/>
  <c r="AA99" i="2"/>
  <c r="Z99" i="2"/>
  <c r="AC99" i="2" s="1"/>
  <c r="AD99" i="2" s="1"/>
  <c r="W99" i="2"/>
  <c r="V99" i="2"/>
  <c r="U99" i="2"/>
  <c r="R99" i="2"/>
  <c r="Q99" i="2"/>
  <c r="P99" i="2"/>
  <c r="AG98" i="2"/>
  <c r="AF98" i="2"/>
  <c r="AE98" i="2"/>
  <c r="AB98" i="2"/>
  <c r="AA98" i="2"/>
  <c r="Z98" i="2"/>
  <c r="W98" i="2"/>
  <c r="V98" i="2"/>
  <c r="U98" i="2"/>
  <c r="R98" i="2"/>
  <c r="Q98" i="2"/>
  <c r="P98" i="2"/>
  <c r="AG97" i="2"/>
  <c r="AF97" i="2"/>
  <c r="AE97" i="2"/>
  <c r="AB97" i="2"/>
  <c r="AA97" i="2"/>
  <c r="Z97" i="2"/>
  <c r="W97" i="2"/>
  <c r="V97" i="2"/>
  <c r="U97" i="2"/>
  <c r="R97" i="2"/>
  <c r="Q97" i="2"/>
  <c r="P97" i="2"/>
  <c r="AG96" i="2"/>
  <c r="AF96" i="2"/>
  <c r="AE96" i="2"/>
  <c r="AB96" i="2"/>
  <c r="AA96" i="2"/>
  <c r="Z96" i="2"/>
  <c r="W96" i="2"/>
  <c r="V96" i="2"/>
  <c r="U96" i="2"/>
  <c r="R96" i="2"/>
  <c r="Q96" i="2"/>
  <c r="P96" i="2"/>
  <c r="AG95" i="2"/>
  <c r="AF95" i="2"/>
  <c r="AE95" i="2"/>
  <c r="AB95" i="2"/>
  <c r="AA95" i="2"/>
  <c r="Z95" i="2"/>
  <c r="W95" i="2"/>
  <c r="V95" i="2"/>
  <c r="U95" i="2"/>
  <c r="R95" i="2"/>
  <c r="Q95" i="2"/>
  <c r="P95" i="2"/>
  <c r="AG94" i="2"/>
  <c r="AF94" i="2"/>
  <c r="AE94" i="2"/>
  <c r="AB94" i="2"/>
  <c r="AA94" i="2"/>
  <c r="Z94" i="2"/>
  <c r="AC94" i="2" s="1"/>
  <c r="AD94" i="2" s="1"/>
  <c r="W94" i="2"/>
  <c r="V94" i="2"/>
  <c r="U94" i="2"/>
  <c r="R94" i="2"/>
  <c r="Q94" i="2"/>
  <c r="P94" i="2"/>
  <c r="AG93" i="2"/>
  <c r="AF93" i="2"/>
  <c r="AE93" i="2"/>
  <c r="AB93" i="2"/>
  <c r="AA93" i="2"/>
  <c r="Z93" i="2"/>
  <c r="W93" i="2"/>
  <c r="V93" i="2"/>
  <c r="U93" i="2"/>
  <c r="X93" i="2" s="1"/>
  <c r="Y93" i="2" s="1"/>
  <c r="BP21" i="6" s="1"/>
  <c r="R93" i="2"/>
  <c r="Q93" i="2"/>
  <c r="P93" i="2"/>
  <c r="AG92" i="2"/>
  <c r="AF92" i="2"/>
  <c r="AE92" i="2"/>
  <c r="AB92" i="2"/>
  <c r="AA92" i="2"/>
  <c r="Z92" i="2"/>
  <c r="W92" i="2"/>
  <c r="V92" i="2"/>
  <c r="U92" i="2"/>
  <c r="X92" i="2" s="1"/>
  <c r="Y92" i="2" s="1"/>
  <c r="BP20" i="6" s="1"/>
  <c r="R92" i="2"/>
  <c r="Q92" i="2"/>
  <c r="P92" i="2"/>
  <c r="AG91" i="2"/>
  <c r="AF91" i="2"/>
  <c r="AE91" i="2"/>
  <c r="AB91" i="2"/>
  <c r="AA91" i="2"/>
  <c r="Z91" i="2"/>
  <c r="W91" i="2"/>
  <c r="V91" i="2"/>
  <c r="U91" i="2"/>
  <c r="X91" i="2" s="1"/>
  <c r="Y91" i="2" s="1"/>
  <c r="BP19" i="6" s="1"/>
  <c r="R91" i="2"/>
  <c r="Q91" i="2"/>
  <c r="P91" i="2"/>
  <c r="AG89" i="2"/>
  <c r="AF89" i="2"/>
  <c r="AE89" i="2"/>
  <c r="AB89" i="2"/>
  <c r="AA89" i="2"/>
  <c r="Z89" i="2"/>
  <c r="W89" i="2"/>
  <c r="V89" i="2"/>
  <c r="U89" i="2"/>
  <c r="R89" i="2"/>
  <c r="Q89" i="2"/>
  <c r="P89" i="2"/>
  <c r="AG88" i="2"/>
  <c r="AF88" i="2"/>
  <c r="AE88" i="2"/>
  <c r="AB88" i="2"/>
  <c r="AA88" i="2"/>
  <c r="AC88" i="2" s="1"/>
  <c r="AD88" i="2" s="1"/>
  <c r="Z88" i="2"/>
  <c r="W88" i="2"/>
  <c r="V88" i="2"/>
  <c r="U88" i="2"/>
  <c r="R88" i="2"/>
  <c r="Q88" i="2"/>
  <c r="P88" i="2"/>
  <c r="AG87" i="2"/>
  <c r="AF87" i="2"/>
  <c r="AE87" i="2"/>
  <c r="AB87" i="2"/>
  <c r="AA87" i="2"/>
  <c r="Z87" i="2"/>
  <c r="W87" i="2"/>
  <c r="V87" i="2"/>
  <c r="U87" i="2"/>
  <c r="R87" i="2"/>
  <c r="Q87" i="2"/>
  <c r="P87" i="2"/>
  <c r="AG86" i="2"/>
  <c r="AF86" i="2"/>
  <c r="AE86" i="2"/>
  <c r="AB86" i="2"/>
  <c r="AA86" i="2"/>
  <c r="Z86" i="2"/>
  <c r="W86" i="2"/>
  <c r="V86" i="2"/>
  <c r="U86" i="2"/>
  <c r="R86" i="2"/>
  <c r="Q86" i="2"/>
  <c r="P86" i="2"/>
  <c r="AG85" i="2"/>
  <c r="AF85" i="2"/>
  <c r="AE85" i="2"/>
  <c r="AB85" i="2"/>
  <c r="AA85" i="2"/>
  <c r="Z85" i="2"/>
  <c r="W85" i="2"/>
  <c r="V85" i="2"/>
  <c r="U85" i="2"/>
  <c r="R85" i="2"/>
  <c r="Q85" i="2"/>
  <c r="P85" i="2"/>
  <c r="AG84" i="2"/>
  <c r="AF84" i="2"/>
  <c r="AE84" i="2"/>
  <c r="AB84" i="2"/>
  <c r="AA84" i="2"/>
  <c r="Z84" i="2"/>
  <c r="W84" i="2"/>
  <c r="V84" i="2"/>
  <c r="U84" i="2"/>
  <c r="R84" i="2"/>
  <c r="Q84" i="2"/>
  <c r="P84" i="2"/>
  <c r="AG83" i="2"/>
  <c r="AF83" i="2"/>
  <c r="AE83" i="2"/>
  <c r="AB83" i="2"/>
  <c r="AA83" i="2"/>
  <c r="Z83" i="2"/>
  <c r="W83" i="2"/>
  <c r="V83" i="2"/>
  <c r="U83" i="2"/>
  <c r="R83" i="2"/>
  <c r="Q83" i="2"/>
  <c r="P83" i="2"/>
  <c r="AG82" i="2"/>
  <c r="AF82" i="2"/>
  <c r="AE82" i="2"/>
  <c r="AB82" i="2"/>
  <c r="AA82" i="2"/>
  <c r="Z82" i="2"/>
  <c r="W82" i="2"/>
  <c r="V82" i="2"/>
  <c r="U82" i="2"/>
  <c r="R82" i="2"/>
  <c r="Q82" i="2"/>
  <c r="P82" i="2"/>
  <c r="AG81" i="2"/>
  <c r="AF81" i="2"/>
  <c r="AE81" i="2"/>
  <c r="AB81" i="2"/>
  <c r="AA81" i="2"/>
  <c r="Z81" i="2"/>
  <c r="W81" i="2"/>
  <c r="V81" i="2"/>
  <c r="U81" i="2"/>
  <c r="AG64" i="2"/>
  <c r="AF64" i="2"/>
  <c r="AE64" i="2"/>
  <c r="AH64" i="2" s="1"/>
  <c r="AI64" i="2" s="1"/>
  <c r="BN27" i="6" s="1"/>
  <c r="AB64" i="2"/>
  <c r="AA64" i="2"/>
  <c r="Z64" i="2"/>
  <c r="AC64" i="2" s="1"/>
  <c r="AD64" i="2" s="1"/>
  <c r="BZ27" i="6" s="1"/>
  <c r="W64" i="2"/>
  <c r="V64" i="2"/>
  <c r="U64" i="2"/>
  <c r="R64" i="2"/>
  <c r="Q64" i="2"/>
  <c r="P64" i="2"/>
  <c r="AG63" i="2"/>
  <c r="AF63" i="2"/>
  <c r="AE63" i="2"/>
  <c r="AB63" i="2"/>
  <c r="AA63" i="2"/>
  <c r="Z63" i="2"/>
  <c r="W63" i="2"/>
  <c r="V63" i="2"/>
  <c r="U63" i="2"/>
  <c r="X63" i="2" s="1"/>
  <c r="Y63" i="2" s="1"/>
  <c r="BT26" i="6" s="1"/>
  <c r="R63" i="2"/>
  <c r="Q63" i="2"/>
  <c r="P63" i="2"/>
  <c r="AG62" i="2"/>
  <c r="AF62" i="2"/>
  <c r="AE62" i="2"/>
  <c r="AB62" i="2"/>
  <c r="AA62" i="2"/>
  <c r="Z62" i="2"/>
  <c r="W62" i="2"/>
  <c r="V62" i="2"/>
  <c r="U62" i="2"/>
  <c r="X62" i="2" s="1"/>
  <c r="Y62" i="2" s="1"/>
  <c r="BT25" i="6" s="1"/>
  <c r="R62" i="2"/>
  <c r="Q62" i="2"/>
  <c r="P62" i="2"/>
  <c r="AG61" i="2"/>
  <c r="AF61" i="2"/>
  <c r="AE61" i="2"/>
  <c r="AB61" i="2"/>
  <c r="AA61" i="2"/>
  <c r="Z61" i="2"/>
  <c r="W61" i="2"/>
  <c r="V61" i="2"/>
  <c r="U61" i="2"/>
  <c r="X61" i="2" s="1"/>
  <c r="Y61" i="2" s="1"/>
  <c r="BT24" i="6" s="1"/>
  <c r="R61" i="2"/>
  <c r="Q61" i="2"/>
  <c r="P61" i="2"/>
  <c r="AG60" i="2"/>
  <c r="AF60" i="2"/>
  <c r="AE60" i="2"/>
  <c r="AB60" i="2"/>
  <c r="AA60" i="2"/>
  <c r="Z60" i="2"/>
  <c r="W60" i="2"/>
  <c r="V60" i="2"/>
  <c r="U60" i="2"/>
  <c r="X60" i="2" s="1"/>
  <c r="Y60" i="2" s="1"/>
  <c r="BT23" i="6" s="1"/>
  <c r="R60" i="2"/>
  <c r="Q60" i="2"/>
  <c r="P60" i="2"/>
  <c r="AG59" i="2"/>
  <c r="AF59" i="2"/>
  <c r="AE59" i="2"/>
  <c r="AB59" i="2"/>
  <c r="AA59" i="2"/>
  <c r="Z59" i="2"/>
  <c r="W59" i="2"/>
  <c r="V59" i="2"/>
  <c r="U59" i="2"/>
  <c r="X59" i="2" s="1"/>
  <c r="Y59" i="2" s="1"/>
  <c r="BT22" i="6" s="1"/>
  <c r="R59" i="2"/>
  <c r="Q59" i="2"/>
  <c r="P59" i="2"/>
  <c r="AG58" i="2"/>
  <c r="AF58" i="2"/>
  <c r="AE58" i="2"/>
  <c r="AB58" i="2"/>
  <c r="AA58" i="2"/>
  <c r="Z58" i="2"/>
  <c r="W58" i="2"/>
  <c r="V58" i="2"/>
  <c r="U58" i="2"/>
  <c r="X58" i="2" s="1"/>
  <c r="Y58" i="2" s="1"/>
  <c r="BT21" i="6" s="1"/>
  <c r="R58" i="2"/>
  <c r="Q58" i="2"/>
  <c r="P58" i="2"/>
  <c r="AG57" i="2"/>
  <c r="AF57" i="2"/>
  <c r="AE57" i="2"/>
  <c r="AB57" i="2"/>
  <c r="AA57" i="2"/>
  <c r="Z57" i="2"/>
  <c r="W57" i="2"/>
  <c r="V57" i="2"/>
  <c r="U57" i="2"/>
  <c r="X57" i="2" s="1"/>
  <c r="Y57" i="2" s="1"/>
  <c r="BT20" i="6" s="1"/>
  <c r="R57" i="2"/>
  <c r="Q57" i="2"/>
  <c r="P57" i="2"/>
  <c r="AG56" i="2"/>
  <c r="AF56" i="2"/>
  <c r="AE56" i="2"/>
  <c r="AB56" i="2"/>
  <c r="AA56" i="2"/>
  <c r="Z56" i="2"/>
  <c r="W56" i="2"/>
  <c r="V56" i="2"/>
  <c r="U56" i="2"/>
  <c r="X56" i="2" s="1"/>
  <c r="Y56" i="2" s="1"/>
  <c r="BT19" i="6" s="1"/>
  <c r="R56" i="2"/>
  <c r="Q56" i="2"/>
  <c r="P56" i="2"/>
  <c r="AG54" i="2"/>
  <c r="AF54" i="2"/>
  <c r="AE54" i="2"/>
  <c r="AB54" i="2"/>
  <c r="AA54" i="2"/>
  <c r="Z54" i="2"/>
  <c r="W54" i="2"/>
  <c r="V54" i="2"/>
  <c r="U54" i="2"/>
  <c r="R54" i="2"/>
  <c r="Q54" i="2"/>
  <c r="P54" i="2"/>
  <c r="AG53" i="2"/>
  <c r="AF53" i="2"/>
  <c r="AE53" i="2"/>
  <c r="AB53" i="2"/>
  <c r="AA53" i="2"/>
  <c r="Z53" i="2"/>
  <c r="W53" i="2"/>
  <c r="V53" i="2"/>
  <c r="U53" i="2"/>
  <c r="R53" i="2"/>
  <c r="Q53" i="2"/>
  <c r="P53" i="2"/>
  <c r="AG52" i="2"/>
  <c r="AF52" i="2"/>
  <c r="AE52" i="2"/>
  <c r="AB52" i="2"/>
  <c r="AA52" i="2"/>
  <c r="Z52" i="2"/>
  <c r="W52" i="2"/>
  <c r="V52" i="2"/>
  <c r="U52" i="2"/>
  <c r="R52" i="2"/>
  <c r="Q52" i="2"/>
  <c r="P52" i="2"/>
  <c r="AG51" i="2"/>
  <c r="AF51" i="2"/>
  <c r="AE51" i="2"/>
  <c r="AB51" i="2"/>
  <c r="AA51" i="2"/>
  <c r="Z51" i="2"/>
  <c r="W51" i="2"/>
  <c r="V51" i="2"/>
  <c r="U51" i="2"/>
  <c r="R51" i="2"/>
  <c r="Q51" i="2"/>
  <c r="P51" i="2"/>
  <c r="AG50" i="2"/>
  <c r="AF50" i="2"/>
  <c r="AE50" i="2"/>
  <c r="AB50" i="2"/>
  <c r="AA50" i="2"/>
  <c r="Z50" i="2"/>
  <c r="W50" i="2"/>
  <c r="V50" i="2"/>
  <c r="U50" i="2"/>
  <c r="R50" i="2"/>
  <c r="Q50" i="2"/>
  <c r="P50" i="2"/>
  <c r="AG49" i="2"/>
  <c r="AF49" i="2"/>
  <c r="AE49" i="2"/>
  <c r="AB49" i="2"/>
  <c r="AA49" i="2"/>
  <c r="Z49" i="2"/>
  <c r="W49" i="2"/>
  <c r="V49" i="2"/>
  <c r="U49" i="2"/>
  <c r="R49" i="2"/>
  <c r="Q49" i="2"/>
  <c r="P49" i="2"/>
  <c r="AG48" i="2"/>
  <c r="AF48" i="2"/>
  <c r="AE48" i="2"/>
  <c r="AB48" i="2"/>
  <c r="AA48" i="2"/>
  <c r="Z48" i="2"/>
  <c r="W48" i="2"/>
  <c r="V48" i="2"/>
  <c r="U48" i="2"/>
  <c r="R48" i="2"/>
  <c r="Q48" i="2"/>
  <c r="P48" i="2"/>
  <c r="AG47" i="2"/>
  <c r="AF47" i="2"/>
  <c r="AE47" i="2"/>
  <c r="AB47" i="2"/>
  <c r="AA47" i="2"/>
  <c r="Z47" i="2"/>
  <c r="W47" i="2"/>
  <c r="V47" i="2"/>
  <c r="U47" i="2"/>
  <c r="X47" i="2" s="1"/>
  <c r="Y47" i="2" s="1"/>
  <c r="BT10" i="6" s="1"/>
  <c r="R47" i="2"/>
  <c r="Q47" i="2"/>
  <c r="P47" i="2"/>
  <c r="AG46" i="2"/>
  <c r="AF46" i="2"/>
  <c r="AE46" i="2"/>
  <c r="AB46" i="2"/>
  <c r="AA46" i="2"/>
  <c r="Z46" i="2"/>
  <c r="W46" i="2"/>
  <c r="V46" i="2"/>
  <c r="U46" i="2"/>
  <c r="R46" i="2"/>
  <c r="Q46" i="2"/>
  <c r="P46" i="2"/>
  <c r="AG29" i="2"/>
  <c r="AF29" i="2"/>
  <c r="AE29" i="2"/>
  <c r="AB29" i="2"/>
  <c r="AA29" i="2"/>
  <c r="AC29" i="2" s="1"/>
  <c r="AD29" i="2" s="1"/>
  <c r="BQ27" i="6" s="1"/>
  <c r="Z29" i="2"/>
  <c r="W29" i="2"/>
  <c r="V29" i="2"/>
  <c r="U29" i="2"/>
  <c r="R29" i="2"/>
  <c r="Q29" i="2"/>
  <c r="P29" i="2"/>
  <c r="AG28" i="2"/>
  <c r="AF28" i="2"/>
  <c r="AE28" i="2"/>
  <c r="AB28" i="2"/>
  <c r="AC28" i="2" s="1"/>
  <c r="AD28" i="2" s="1"/>
  <c r="BQ26" i="6" s="1"/>
  <c r="AA28" i="2"/>
  <c r="Z28" i="2"/>
  <c r="W28" i="2"/>
  <c r="V28" i="2"/>
  <c r="X28" i="2" s="1"/>
  <c r="Y28" i="2" s="1"/>
  <c r="BV26" i="6" s="1"/>
  <c r="U28" i="2"/>
  <c r="R28" i="2"/>
  <c r="Q28" i="2"/>
  <c r="P28" i="2"/>
  <c r="AG27" i="2"/>
  <c r="AF27" i="2"/>
  <c r="AE27" i="2"/>
  <c r="AB27" i="2"/>
  <c r="AA27" i="2"/>
  <c r="Z27" i="2"/>
  <c r="W27" i="2"/>
  <c r="V27" i="2"/>
  <c r="U27" i="2"/>
  <c r="R27" i="2"/>
  <c r="Q27" i="2"/>
  <c r="P27" i="2"/>
  <c r="AG26" i="2"/>
  <c r="AF26" i="2"/>
  <c r="AE26" i="2"/>
  <c r="AB26" i="2"/>
  <c r="AA26" i="2"/>
  <c r="Z26" i="2"/>
  <c r="W26" i="2"/>
  <c r="V26" i="2"/>
  <c r="U26" i="2"/>
  <c r="R26" i="2"/>
  <c r="Q26" i="2"/>
  <c r="P26" i="2"/>
  <c r="AG25" i="2"/>
  <c r="AF25" i="2"/>
  <c r="AE25" i="2"/>
  <c r="AB25" i="2"/>
  <c r="AC25" i="2" s="1"/>
  <c r="AD25" i="2" s="1"/>
  <c r="BQ23" i="6" s="1"/>
  <c r="AA25" i="2"/>
  <c r="Z25" i="2"/>
  <c r="W25" i="2"/>
  <c r="V25" i="2"/>
  <c r="U25" i="2"/>
  <c r="R25" i="2"/>
  <c r="Q25" i="2"/>
  <c r="P25" i="2"/>
  <c r="AG24" i="2"/>
  <c r="AF24" i="2"/>
  <c r="AE24" i="2"/>
  <c r="AB24" i="2"/>
  <c r="AC24" i="2" s="1"/>
  <c r="AD24" i="2" s="1"/>
  <c r="BQ22" i="6" s="1"/>
  <c r="AA24" i="2"/>
  <c r="Z24" i="2"/>
  <c r="W24" i="2"/>
  <c r="V24" i="2"/>
  <c r="U24" i="2"/>
  <c r="R24" i="2"/>
  <c r="Q24" i="2"/>
  <c r="P24" i="2"/>
  <c r="AG23" i="2"/>
  <c r="AF23" i="2"/>
  <c r="AE23" i="2"/>
  <c r="AB23" i="2"/>
  <c r="AC23" i="2" s="1"/>
  <c r="AD23" i="2" s="1"/>
  <c r="BQ21" i="6" s="1"/>
  <c r="AA23" i="2"/>
  <c r="Z23" i="2"/>
  <c r="W23" i="2"/>
  <c r="V23" i="2"/>
  <c r="U23" i="2"/>
  <c r="R23" i="2"/>
  <c r="Q23" i="2"/>
  <c r="P23" i="2"/>
  <c r="AG22" i="2"/>
  <c r="AF22" i="2"/>
  <c r="AE22" i="2"/>
  <c r="AB22" i="2"/>
  <c r="AA22" i="2"/>
  <c r="Z22" i="2"/>
  <c r="AC22" i="2" s="1"/>
  <c r="AD22" i="2" s="1"/>
  <c r="BQ20" i="6" s="1"/>
  <c r="W22" i="2"/>
  <c r="V22" i="2"/>
  <c r="U22" i="2"/>
  <c r="R22" i="2"/>
  <c r="Q22" i="2"/>
  <c r="P22" i="2"/>
  <c r="AG21" i="2"/>
  <c r="AF21" i="2"/>
  <c r="AE21" i="2"/>
  <c r="AB21" i="2"/>
  <c r="AA21" i="2"/>
  <c r="Z21" i="2"/>
  <c r="W21" i="2"/>
  <c r="V21" i="2"/>
  <c r="U21" i="2"/>
  <c r="R21" i="2"/>
  <c r="Q21" i="2"/>
  <c r="P21" i="2"/>
  <c r="AG19" i="2"/>
  <c r="AF19" i="2"/>
  <c r="AE19" i="2"/>
  <c r="AB19" i="2"/>
  <c r="AA19" i="2"/>
  <c r="Z19" i="2"/>
  <c r="AC19" i="2" s="1"/>
  <c r="AD19" i="2" s="1"/>
  <c r="BQ17" i="6" s="1"/>
  <c r="W19" i="2"/>
  <c r="V19" i="2"/>
  <c r="U19" i="2"/>
  <c r="R19" i="2"/>
  <c r="Q19" i="2"/>
  <c r="P19" i="2"/>
  <c r="AG18" i="2"/>
  <c r="AF18" i="2"/>
  <c r="AE18" i="2"/>
  <c r="AB18" i="2"/>
  <c r="AA18" i="2"/>
  <c r="Z18" i="2"/>
  <c r="W18" i="2"/>
  <c r="V18" i="2"/>
  <c r="U18" i="2"/>
  <c r="R18" i="2"/>
  <c r="Q18" i="2"/>
  <c r="P18" i="2"/>
  <c r="AG17" i="2"/>
  <c r="AF17" i="2"/>
  <c r="AE17" i="2"/>
  <c r="AB17" i="2"/>
  <c r="AA17" i="2"/>
  <c r="Z17" i="2"/>
  <c r="W17" i="2"/>
  <c r="V17" i="2"/>
  <c r="U17" i="2"/>
  <c r="R17" i="2"/>
  <c r="Q17" i="2"/>
  <c r="P17" i="2"/>
  <c r="AG16" i="2"/>
  <c r="AF16" i="2"/>
  <c r="AE16" i="2"/>
  <c r="AB16" i="2"/>
  <c r="AA16" i="2"/>
  <c r="Z16" i="2"/>
  <c r="AC16" i="2" s="1"/>
  <c r="AD16" i="2" s="1"/>
  <c r="BQ14" i="6" s="1"/>
  <c r="W16" i="2"/>
  <c r="V16" i="2"/>
  <c r="U16" i="2"/>
  <c r="R16" i="2"/>
  <c r="Q16" i="2"/>
  <c r="P16" i="2"/>
  <c r="AG15" i="2"/>
  <c r="AF15" i="2"/>
  <c r="AE15" i="2"/>
  <c r="AB15" i="2"/>
  <c r="AA15" i="2"/>
  <c r="Z15" i="2"/>
  <c r="W15" i="2"/>
  <c r="V15" i="2"/>
  <c r="U15" i="2"/>
  <c r="R15" i="2"/>
  <c r="Q15" i="2"/>
  <c r="P15" i="2"/>
  <c r="AG14" i="2"/>
  <c r="AF14" i="2"/>
  <c r="AE14" i="2"/>
  <c r="AB14" i="2"/>
  <c r="AA14" i="2"/>
  <c r="Z14" i="2"/>
  <c r="AC14" i="2" s="1"/>
  <c r="AD14" i="2" s="1"/>
  <c r="BQ12" i="6" s="1"/>
  <c r="W14" i="2"/>
  <c r="V14" i="2"/>
  <c r="U14" i="2"/>
  <c r="R14" i="2"/>
  <c r="Q14" i="2"/>
  <c r="P14" i="2"/>
  <c r="AG13" i="2"/>
  <c r="AF13" i="2"/>
  <c r="AE13" i="2"/>
  <c r="AB13" i="2"/>
  <c r="AA13" i="2"/>
  <c r="Z13" i="2"/>
  <c r="W13" i="2"/>
  <c r="V13" i="2"/>
  <c r="U13" i="2"/>
  <c r="R13" i="2"/>
  <c r="Q13" i="2"/>
  <c r="P13" i="2"/>
  <c r="AG12" i="2"/>
  <c r="AF12" i="2"/>
  <c r="AE12" i="2"/>
  <c r="AB12" i="2"/>
  <c r="AA12" i="2"/>
  <c r="Z12" i="2"/>
  <c r="W12" i="2"/>
  <c r="V12" i="2"/>
  <c r="U12" i="2"/>
  <c r="R12" i="2"/>
  <c r="Q12" i="2"/>
  <c r="P12" i="2"/>
  <c r="AG11" i="2"/>
  <c r="AF11" i="2"/>
  <c r="AE11" i="2"/>
  <c r="AB11" i="2"/>
  <c r="AA11" i="2"/>
  <c r="Z11" i="2"/>
  <c r="W11" i="2"/>
  <c r="V11" i="2"/>
  <c r="U11" i="2"/>
  <c r="R11" i="2"/>
  <c r="Q11" i="2"/>
  <c r="P11" i="2"/>
  <c r="F102" i="4" l="1"/>
  <c r="N55" i="4"/>
  <c r="N66" i="4" s="1"/>
  <c r="G67" i="4"/>
  <c r="F67" i="4"/>
  <c r="W11" i="6"/>
  <c r="N20" i="4"/>
  <c r="N31" i="4" s="1"/>
  <c r="K20" i="4"/>
  <c r="K31" i="4" s="1"/>
  <c r="M11" i="5"/>
  <c r="P12" i="6"/>
  <c r="Y20" i="4"/>
  <c r="Y31" i="4" s="1"/>
  <c r="AO9" i="6"/>
  <c r="AT20" i="4"/>
  <c r="AT31" i="4" s="1"/>
  <c r="AR19" i="6"/>
  <c r="X15" i="2"/>
  <c r="Y15" i="2" s="1"/>
  <c r="BV13" i="6" s="1"/>
  <c r="AC27" i="2"/>
  <c r="AD27" i="2" s="1"/>
  <c r="BQ25" i="6" s="1"/>
  <c r="AH28" i="2"/>
  <c r="AI28" i="2" s="1"/>
  <c r="BM26" i="6" s="1"/>
  <c r="AC51" i="2"/>
  <c r="AD51" i="2" s="1"/>
  <c r="BZ14" i="6" s="1"/>
  <c r="AC52" i="2"/>
  <c r="AD52" i="2" s="1"/>
  <c r="BZ15" i="6" s="1"/>
  <c r="AC53" i="2"/>
  <c r="AD53" i="2" s="1"/>
  <c r="BZ16" i="6" s="1"/>
  <c r="AC54" i="2"/>
  <c r="AD54" i="2" s="1"/>
  <c r="BZ17" i="6" s="1"/>
  <c r="AH84" i="2"/>
  <c r="AI84" i="2" s="1"/>
  <c r="AC89" i="2"/>
  <c r="AD89" i="2" s="1"/>
  <c r="S92" i="2"/>
  <c r="T92" i="2" s="1"/>
  <c r="BW20" i="6" s="1"/>
  <c r="X97" i="2"/>
  <c r="Y97" i="2" s="1"/>
  <c r="BP25" i="6" s="1"/>
  <c r="BR25" i="6" s="1"/>
  <c r="X99" i="2"/>
  <c r="Y99" i="2" s="1"/>
  <c r="BP27" i="6" s="1"/>
  <c r="S11" i="4"/>
  <c r="T11" i="4" s="1"/>
  <c r="S12" i="4"/>
  <c r="T12" i="4" s="1"/>
  <c r="AR10" i="6" s="1"/>
  <c r="S13" i="4"/>
  <c r="T13" i="4" s="1"/>
  <c r="AR11" i="6" s="1"/>
  <c r="S14" i="4"/>
  <c r="T14" i="4" s="1"/>
  <c r="AR12" i="6" s="1"/>
  <c r="S15" i="4"/>
  <c r="T15" i="4" s="1"/>
  <c r="AR13" i="6" s="1"/>
  <c r="AT13" i="6" s="1"/>
  <c r="S16" i="4"/>
  <c r="T16" i="4" s="1"/>
  <c r="AR14" i="6" s="1"/>
  <c r="AT14" i="6" s="1"/>
  <c r="AH17" i="4"/>
  <c r="AI17" i="4" s="1"/>
  <c r="AF15" i="6" s="1"/>
  <c r="AO17" i="4"/>
  <c r="AP17" i="4" s="1"/>
  <c r="AH19" i="4"/>
  <c r="AI19" i="4" s="1"/>
  <c r="AF17" i="6" s="1"/>
  <c r="AP19" i="4"/>
  <c r="N14" i="5" s="1"/>
  <c r="AO19" i="4"/>
  <c r="F23" i="5"/>
  <c r="AA11" i="6"/>
  <c r="BD50" i="4"/>
  <c r="BE50" i="4" s="1"/>
  <c r="G10" i="5" s="1"/>
  <c r="AT61" i="4"/>
  <c r="AU61" i="4" s="1"/>
  <c r="K21" i="5" s="1"/>
  <c r="AT62" i="4"/>
  <c r="AU62" i="4" s="1"/>
  <c r="J22" i="5" s="1"/>
  <c r="K90" i="4"/>
  <c r="K101" i="4" s="1"/>
  <c r="AP9" i="6"/>
  <c r="AO86" i="4"/>
  <c r="AP86" i="4" s="1"/>
  <c r="F8" i="5"/>
  <c r="M11" i="6"/>
  <c r="G9" i="5"/>
  <c r="F10" i="5"/>
  <c r="O11" i="6"/>
  <c r="F12" i="5"/>
  <c r="Q11" i="6"/>
  <c r="I7" i="5"/>
  <c r="L12" i="6"/>
  <c r="X16" i="2"/>
  <c r="Y16" i="2" s="1"/>
  <c r="BV14" i="6" s="1"/>
  <c r="AC26" i="2"/>
  <c r="AD26" i="2" s="1"/>
  <c r="BQ24" i="6" s="1"/>
  <c r="S46" i="2"/>
  <c r="T46" i="2" s="1"/>
  <c r="BS9" i="6" s="1"/>
  <c r="AC50" i="2"/>
  <c r="AD50" i="2" s="1"/>
  <c r="BZ13" i="6" s="1"/>
  <c r="S51" i="2"/>
  <c r="T51" i="2" s="1"/>
  <c r="BS14" i="6" s="1"/>
  <c r="S52" i="2"/>
  <c r="T52" i="2" s="1"/>
  <c r="BS15" i="6" s="1"/>
  <c r="S53" i="2"/>
  <c r="T53" i="2" s="1"/>
  <c r="BS16" i="6" s="1"/>
  <c r="S54" i="2"/>
  <c r="T54" i="2" s="1"/>
  <c r="BS17" i="6" s="1"/>
  <c r="S56" i="2"/>
  <c r="T56" i="2" s="1"/>
  <c r="BS19" i="6" s="1"/>
  <c r="S57" i="2"/>
  <c r="T57" i="2" s="1"/>
  <c r="BS20" i="6" s="1"/>
  <c r="AH83" i="2"/>
  <c r="AI83" i="2" s="1"/>
  <c r="AH85" i="2"/>
  <c r="AI85" i="2" s="1"/>
  <c r="AH86" i="2"/>
  <c r="AI86" i="2" s="1"/>
  <c r="AH87" i="2"/>
  <c r="AI87" i="2" s="1"/>
  <c r="S89" i="2"/>
  <c r="T89" i="2" s="1"/>
  <c r="BW17" i="6" s="1"/>
  <c r="S91" i="2"/>
  <c r="T91" i="2" s="1"/>
  <c r="BW19" i="6" s="1"/>
  <c r="X98" i="2"/>
  <c r="Y98" i="2" s="1"/>
  <c r="BP26" i="6" s="1"/>
  <c r="S11" i="2"/>
  <c r="T11" i="2" s="1"/>
  <c r="BY9" i="6" s="1"/>
  <c r="AC11" i="2"/>
  <c r="AD11" i="2" s="1"/>
  <c r="BQ9" i="6" s="1"/>
  <c r="S12" i="2"/>
  <c r="T12" i="2" s="1"/>
  <c r="BY10" i="6" s="1"/>
  <c r="CA10" i="6" s="1"/>
  <c r="AC12" i="2"/>
  <c r="AD12" i="2" s="1"/>
  <c r="BQ10" i="6" s="1"/>
  <c r="S13" i="2"/>
  <c r="T13" i="2" s="1"/>
  <c r="BY11" i="6" s="1"/>
  <c r="AC13" i="2"/>
  <c r="AD13" i="2" s="1"/>
  <c r="BQ11" i="6" s="1"/>
  <c r="S14" i="2"/>
  <c r="T14" i="2" s="1"/>
  <c r="BY12" i="6" s="1"/>
  <c r="AC21" i="2"/>
  <c r="AD21" i="2" s="1"/>
  <c r="BQ19" i="6" s="1"/>
  <c r="X27" i="2"/>
  <c r="Y27" i="2" s="1"/>
  <c r="BV25" i="6" s="1"/>
  <c r="BX25" i="6" s="1"/>
  <c r="AH49" i="2"/>
  <c r="AI49" i="2" s="1"/>
  <c r="BN12" i="6" s="1"/>
  <c r="AH50" i="2"/>
  <c r="AI50" i="2" s="1"/>
  <c r="BN13" i="6" s="1"/>
  <c r="AH51" i="2"/>
  <c r="AI51" i="2" s="1"/>
  <c r="BN14" i="6" s="1"/>
  <c r="AH52" i="2"/>
  <c r="AI52" i="2" s="1"/>
  <c r="BN15" i="6" s="1"/>
  <c r="AH53" i="2"/>
  <c r="AI53" i="2" s="1"/>
  <c r="BN16" i="6" s="1"/>
  <c r="AC83" i="2"/>
  <c r="AD83" i="2" s="1"/>
  <c r="AH88" i="2"/>
  <c r="AI88" i="2" s="1"/>
  <c r="AH93" i="2"/>
  <c r="AI93" i="2" s="1"/>
  <c r="S95" i="2"/>
  <c r="T95" i="2" s="1"/>
  <c r="BW23" i="6" s="1"/>
  <c r="AC95" i="2"/>
  <c r="AD95" i="2" s="1"/>
  <c r="S96" i="2"/>
  <c r="T96" i="2" s="1"/>
  <c r="BW24" i="6" s="1"/>
  <c r="AC96" i="2"/>
  <c r="AD96" i="2" s="1"/>
  <c r="S97" i="2"/>
  <c r="T97" i="2" s="1"/>
  <c r="BW25" i="6" s="1"/>
  <c r="S98" i="2"/>
  <c r="T98" i="2" s="1"/>
  <c r="BW26" i="6" s="1"/>
  <c r="S99" i="2"/>
  <c r="T99" i="2" s="1"/>
  <c r="BW27" i="6" s="1"/>
  <c r="L20" i="4"/>
  <c r="L31" i="4" s="1"/>
  <c r="L32" i="4" s="1"/>
  <c r="AW5" i="4" s="1"/>
  <c r="E33" i="5" s="1"/>
  <c r="BD16" i="4"/>
  <c r="BE16" i="4" s="1"/>
  <c r="G11" i="5" s="1"/>
  <c r="AC17" i="4"/>
  <c r="AD17" i="4" s="1"/>
  <c r="AJ15" i="6" s="1"/>
  <c r="AJ18" i="6" s="1"/>
  <c r="AJ29" i="6" s="1"/>
  <c r="AY17" i="4"/>
  <c r="AZ17" i="4" s="1"/>
  <c r="I12" i="5" s="1"/>
  <c r="X26" i="4"/>
  <c r="Y26" i="4" s="1"/>
  <c r="AO24" i="6" s="1"/>
  <c r="AT26" i="4"/>
  <c r="AU26" i="4" s="1"/>
  <c r="L21" i="5" s="1"/>
  <c r="AY46" i="4"/>
  <c r="AZ46" i="4" s="1"/>
  <c r="AY53" i="4"/>
  <c r="AZ53" i="4" s="1"/>
  <c r="N13" i="5" s="1"/>
  <c r="X62" i="4"/>
  <c r="Y62" i="4" s="1"/>
  <c r="AM25" i="6" s="1"/>
  <c r="X63" i="4"/>
  <c r="Y63" i="4" s="1"/>
  <c r="AM26" i="6" s="1"/>
  <c r="AY81" i="4"/>
  <c r="AB12" i="6"/>
  <c r="AH19" i="2"/>
  <c r="AI19" i="2" s="1"/>
  <c r="BM17" i="6" s="1"/>
  <c r="AH21" i="2"/>
  <c r="AI21" i="2" s="1"/>
  <c r="BM19" i="6" s="1"/>
  <c r="S23" i="2"/>
  <c r="T23" i="2" s="1"/>
  <c r="BY21" i="6" s="1"/>
  <c r="S24" i="2"/>
  <c r="T24" i="2" s="1"/>
  <c r="BY22" i="6" s="1"/>
  <c r="S25" i="2"/>
  <c r="T25" i="2" s="1"/>
  <c r="BY23" i="6" s="1"/>
  <c r="S26" i="2"/>
  <c r="T26" i="2" s="1"/>
  <c r="BY24" i="6" s="1"/>
  <c r="AC46" i="2"/>
  <c r="AD46" i="2" s="1"/>
  <c r="BZ9" i="6" s="1"/>
  <c r="AC47" i="2"/>
  <c r="AD47" i="2" s="1"/>
  <c r="BZ10" i="6" s="1"/>
  <c r="AC49" i="2"/>
  <c r="AD49" i="2" s="1"/>
  <c r="BZ12" i="6" s="1"/>
  <c r="AC57" i="2"/>
  <c r="AD57" i="2" s="1"/>
  <c r="BZ20" i="6" s="1"/>
  <c r="AH63" i="2"/>
  <c r="AI63" i="2" s="1"/>
  <c r="BN26" i="6" s="1"/>
  <c r="X81" i="2"/>
  <c r="Y81" i="2" s="1"/>
  <c r="BP9" i="6" s="1"/>
  <c r="AC81" i="2"/>
  <c r="AD81" i="2" s="1"/>
  <c r="X82" i="2"/>
  <c r="Y82" i="2" s="1"/>
  <c r="BP10" i="6" s="1"/>
  <c r="X83" i="2"/>
  <c r="Y83" i="2" s="1"/>
  <c r="BP11" i="6" s="1"/>
  <c r="AC92" i="2"/>
  <c r="AD92" i="2" s="1"/>
  <c r="AC93" i="2"/>
  <c r="AD93" i="2" s="1"/>
  <c r="AH94" i="2"/>
  <c r="AI94" i="2" s="1"/>
  <c r="AH95" i="2"/>
  <c r="AI95" i="2" s="1"/>
  <c r="AH11" i="4"/>
  <c r="AI11" i="4" s="1"/>
  <c r="AH12" i="4"/>
  <c r="AI12" i="4" s="1"/>
  <c r="AF10" i="6" s="1"/>
  <c r="AO12" i="4"/>
  <c r="AP12" i="4" s="1"/>
  <c r="O7" i="5" s="1"/>
  <c r="AH13" i="4"/>
  <c r="AI13" i="4" s="1"/>
  <c r="AF11" i="6" s="1"/>
  <c r="AO13" i="4"/>
  <c r="AH14" i="4"/>
  <c r="AI14" i="4" s="1"/>
  <c r="AF12" i="6" s="1"/>
  <c r="AH15" i="4"/>
  <c r="AI15" i="4" s="1"/>
  <c r="AF13" i="6" s="1"/>
  <c r="AO15" i="4"/>
  <c r="AP15" i="4" s="1"/>
  <c r="AH16" i="4"/>
  <c r="AI16" i="4" s="1"/>
  <c r="AF14" i="6" s="1"/>
  <c r="S17" i="4"/>
  <c r="T17" i="4" s="1"/>
  <c r="AR15" i="6" s="1"/>
  <c r="AH18" i="4"/>
  <c r="AI18" i="4" s="1"/>
  <c r="AF16" i="6" s="1"/>
  <c r="S19" i="4"/>
  <c r="T19" i="4" s="1"/>
  <c r="AR17" i="6" s="1"/>
  <c r="L30" i="4"/>
  <c r="AP23" i="4"/>
  <c r="O18" i="5" s="1"/>
  <c r="AO23" i="4"/>
  <c r="X27" i="4"/>
  <c r="Y27" i="4" s="1"/>
  <c r="AO25" i="6" s="1"/>
  <c r="AO51" i="4"/>
  <c r="AP51" i="4" s="1"/>
  <c r="I20" i="5"/>
  <c r="X12" i="6"/>
  <c r="X21" i="4"/>
  <c r="Y21" i="4" s="1"/>
  <c r="X22" i="4"/>
  <c r="Y22" i="4" s="1"/>
  <c r="AO20" i="6" s="1"/>
  <c r="AY22" i="4"/>
  <c r="AZ22" i="4" s="1"/>
  <c r="I17" i="5" s="1"/>
  <c r="AH23" i="4"/>
  <c r="AI23" i="4" s="1"/>
  <c r="AF21" i="6" s="1"/>
  <c r="X24" i="4"/>
  <c r="Y24" i="4" s="1"/>
  <c r="AO22" i="6" s="1"/>
  <c r="AY25" i="4"/>
  <c r="AZ25" i="4" s="1"/>
  <c r="H20" i="5" s="1"/>
  <c r="AH27" i="4"/>
  <c r="AI27" i="4" s="1"/>
  <c r="AF25" i="6" s="1"/>
  <c r="AO27" i="4"/>
  <c r="AP27" i="4" s="1"/>
  <c r="AO28" i="4"/>
  <c r="AP28" i="4" s="1"/>
  <c r="BD29" i="4"/>
  <c r="BE29" i="4" s="1"/>
  <c r="AT46" i="4"/>
  <c r="S47" i="4"/>
  <c r="T47" i="4" s="1"/>
  <c r="AL10" i="6" s="1"/>
  <c r="AN10" i="6" s="1"/>
  <c r="AC47" i="4"/>
  <c r="AD47" i="4" s="1"/>
  <c r="AS10" i="6" s="1"/>
  <c r="AT10" i="6" s="1"/>
  <c r="BD47" i="4"/>
  <c r="BE47" i="4" s="1"/>
  <c r="F7" i="5" s="1"/>
  <c r="X49" i="4"/>
  <c r="Y49" i="4" s="1"/>
  <c r="AM12" i="6" s="1"/>
  <c r="AT49" i="4"/>
  <c r="AU49" i="4" s="1"/>
  <c r="J9" i="5" s="1"/>
  <c r="AH50" i="4"/>
  <c r="AI50" i="4" s="1"/>
  <c r="AG13" i="6" s="1"/>
  <c r="AP50" i="4"/>
  <c r="J10" i="5" s="1"/>
  <c r="AO50" i="4"/>
  <c r="AT51" i="4"/>
  <c r="AU51" i="4" s="1"/>
  <c r="J11" i="5" s="1"/>
  <c r="S52" i="4"/>
  <c r="T52" i="4" s="1"/>
  <c r="AL15" i="6" s="1"/>
  <c r="AN15" i="6" s="1"/>
  <c r="AT52" i="4"/>
  <c r="AU52" i="4" s="1"/>
  <c r="K12" i="5" s="1"/>
  <c r="AH53" i="4"/>
  <c r="AI53" i="4" s="1"/>
  <c r="AG16" i="6" s="1"/>
  <c r="AO53" i="4"/>
  <c r="AP53" i="4" s="1"/>
  <c r="S54" i="4"/>
  <c r="T54" i="4" s="1"/>
  <c r="AL17" i="6" s="1"/>
  <c r="AN17" i="6" s="1"/>
  <c r="AT54" i="4"/>
  <c r="AU54" i="4" s="1"/>
  <c r="K14" i="5" s="1"/>
  <c r="L65" i="4"/>
  <c r="X56" i="4"/>
  <c r="Y56" i="4" s="1"/>
  <c r="AM19" i="6" s="1"/>
  <c r="AH56" i="4"/>
  <c r="AI56" i="4" s="1"/>
  <c r="AG19" i="6" s="1"/>
  <c r="AO56" i="4"/>
  <c r="S57" i="4"/>
  <c r="T57" i="4" s="1"/>
  <c r="AL20" i="6" s="1"/>
  <c r="BD57" i="4"/>
  <c r="BE57" i="4" s="1"/>
  <c r="G17" i="5" s="1"/>
  <c r="AC59" i="4"/>
  <c r="AD59" i="4" s="1"/>
  <c r="AS22" i="6" s="1"/>
  <c r="AT22" i="6" s="1"/>
  <c r="AY59" i="4"/>
  <c r="AZ59" i="4" s="1"/>
  <c r="O19" i="5" s="1"/>
  <c r="X60" i="4"/>
  <c r="Y60" i="4" s="1"/>
  <c r="AM23" i="6" s="1"/>
  <c r="AN23" i="6" s="1"/>
  <c r="AH60" i="4"/>
  <c r="AI60" i="4" s="1"/>
  <c r="AG23" i="6" s="1"/>
  <c r="AO60" i="4"/>
  <c r="AP60" i="4" s="1"/>
  <c r="S61" i="4"/>
  <c r="T61" i="4" s="1"/>
  <c r="AL24" i="6" s="1"/>
  <c r="AH62" i="4"/>
  <c r="AI62" i="4" s="1"/>
  <c r="AG25" i="6" s="1"/>
  <c r="AH63" i="4"/>
  <c r="AI63" i="4" s="1"/>
  <c r="AG26" i="6" s="1"/>
  <c r="AO63" i="4"/>
  <c r="AP63" i="4" s="1"/>
  <c r="S64" i="4"/>
  <c r="T64" i="4" s="1"/>
  <c r="AL27" i="6" s="1"/>
  <c r="AH81" i="4"/>
  <c r="AI81" i="4" s="1"/>
  <c r="AO81" i="4"/>
  <c r="AH82" i="4"/>
  <c r="AI82" i="4" s="1"/>
  <c r="AP82" i="4"/>
  <c r="L7" i="5" s="1"/>
  <c r="AO82" i="4"/>
  <c r="X83" i="4"/>
  <c r="Y83" i="4" s="1"/>
  <c r="AI11" i="6" s="1"/>
  <c r="AT83" i="4"/>
  <c r="AU83" i="4" s="1"/>
  <c r="X84" i="4"/>
  <c r="Y84" i="4" s="1"/>
  <c r="AI12" i="6" s="1"/>
  <c r="AY85" i="4"/>
  <c r="AZ85" i="4" s="1"/>
  <c r="AC86" i="4"/>
  <c r="AD86" i="4" s="1"/>
  <c r="AD90" i="4" s="1"/>
  <c r="AD101" i="4" s="1"/>
  <c r="X87" i="4"/>
  <c r="Y87" i="4" s="1"/>
  <c r="AI15" i="6" s="1"/>
  <c r="AK15" i="6" s="1"/>
  <c r="AT87" i="4"/>
  <c r="AU87" i="4" s="1"/>
  <c r="AH88" i="4"/>
  <c r="AI88" i="4" s="1"/>
  <c r="AO88" i="4"/>
  <c r="AP88" i="4" s="1"/>
  <c r="L13" i="5" s="1"/>
  <c r="X92" i="4"/>
  <c r="Y92" i="4" s="1"/>
  <c r="AI20" i="6" s="1"/>
  <c r="AK20" i="6" s="1"/>
  <c r="AH92" i="4"/>
  <c r="AI92" i="4" s="1"/>
  <c r="AT96" i="4"/>
  <c r="AU96" i="4" s="1"/>
  <c r="H21" i="5" s="1"/>
  <c r="S97" i="4"/>
  <c r="T97" i="4" s="1"/>
  <c r="AP25" i="6" s="1"/>
  <c r="AT97" i="4"/>
  <c r="AU97" i="4" s="1"/>
  <c r="S98" i="4"/>
  <c r="T98" i="4" s="1"/>
  <c r="AP26" i="6" s="1"/>
  <c r="AT98" i="4"/>
  <c r="AU98" i="4" s="1"/>
  <c r="S99" i="4"/>
  <c r="T99" i="4" s="1"/>
  <c r="AP27" i="6" s="1"/>
  <c r="AY99" i="4"/>
  <c r="AZ99" i="4" s="1"/>
  <c r="R12" i="6"/>
  <c r="BD18" i="4"/>
  <c r="BE18" i="4" s="1"/>
  <c r="AC19" i="4"/>
  <c r="AD19" i="4" s="1"/>
  <c r="AJ17" i="6" s="1"/>
  <c r="AY19" i="4"/>
  <c r="AZ19" i="4" s="1"/>
  <c r="I14" i="5" s="1"/>
  <c r="AY21" i="4"/>
  <c r="S23" i="4"/>
  <c r="T23" i="4" s="1"/>
  <c r="AR21" i="6" s="1"/>
  <c r="AC23" i="4"/>
  <c r="AD23" i="4" s="1"/>
  <c r="AJ21" i="6" s="1"/>
  <c r="AY23" i="4"/>
  <c r="AZ23" i="4" s="1"/>
  <c r="H18" i="5" s="1"/>
  <c r="AY24" i="4"/>
  <c r="AZ24" i="4" s="1"/>
  <c r="I19" i="5" s="1"/>
  <c r="AH25" i="4"/>
  <c r="AI25" i="4" s="1"/>
  <c r="AF23" i="6" s="1"/>
  <c r="AH23" i="6" s="1"/>
  <c r="AO26" i="4"/>
  <c r="AP26" i="4" s="1"/>
  <c r="Y15" i="6" s="1"/>
  <c r="BD26" i="4"/>
  <c r="BE26" i="4" s="1"/>
  <c r="F21" i="5" s="1"/>
  <c r="BD27" i="4"/>
  <c r="BE27" i="4" s="1"/>
  <c r="G22" i="5" s="1"/>
  <c r="AC28" i="4"/>
  <c r="AD28" i="4" s="1"/>
  <c r="AJ26" i="6" s="1"/>
  <c r="AY28" i="4"/>
  <c r="AZ28" i="4" s="1"/>
  <c r="I23" i="5" s="1"/>
  <c r="S29" i="4"/>
  <c r="T29" i="4" s="1"/>
  <c r="AR27" i="6" s="1"/>
  <c r="AT27" i="6" s="1"/>
  <c r="AC46" i="4"/>
  <c r="AD46" i="4" s="1"/>
  <c r="AS9" i="6" s="1"/>
  <c r="AO47" i="4"/>
  <c r="AP47" i="4" s="1"/>
  <c r="K7" i="5" s="1"/>
  <c r="S49" i="4"/>
  <c r="T49" i="4" s="1"/>
  <c r="AL12" i="6" s="1"/>
  <c r="AC49" i="4"/>
  <c r="AD49" i="4" s="1"/>
  <c r="AS12" i="6" s="1"/>
  <c r="BD49" i="4"/>
  <c r="BE49" i="4" s="1"/>
  <c r="F9" i="5" s="1"/>
  <c r="X51" i="4"/>
  <c r="Y51" i="4" s="1"/>
  <c r="AM14" i="6" s="1"/>
  <c r="AC54" i="4"/>
  <c r="AD54" i="4" s="1"/>
  <c r="AS17" i="6" s="1"/>
  <c r="AT17" i="6" s="1"/>
  <c r="BD54" i="4"/>
  <c r="BE54" i="4" s="1"/>
  <c r="G14" i="5" s="1"/>
  <c r="AC56" i="4"/>
  <c r="AD56" i="4" s="1"/>
  <c r="AS19" i="6" s="1"/>
  <c r="AS28" i="6" s="1"/>
  <c r="AY56" i="4"/>
  <c r="AZ56" i="4" s="1"/>
  <c r="X57" i="4"/>
  <c r="Y57" i="4" s="1"/>
  <c r="AM20" i="6" s="1"/>
  <c r="AH57" i="4"/>
  <c r="AI57" i="4" s="1"/>
  <c r="AG20" i="6" s="1"/>
  <c r="S58" i="4"/>
  <c r="T58" i="4" s="1"/>
  <c r="AL21" i="6" s="1"/>
  <c r="BD58" i="4"/>
  <c r="BE58" i="4" s="1"/>
  <c r="AC60" i="4"/>
  <c r="AD60" i="4" s="1"/>
  <c r="AS23" i="6" s="1"/>
  <c r="AY60" i="4"/>
  <c r="AZ60" i="4" s="1"/>
  <c r="N20" i="5" s="1"/>
  <c r="BD61" i="4"/>
  <c r="BE61" i="4" s="1"/>
  <c r="G21" i="5" s="1"/>
  <c r="AC62" i="4"/>
  <c r="AD62" i="4" s="1"/>
  <c r="AS25" i="6" s="1"/>
  <c r="BD62" i="4"/>
  <c r="BE62" i="4" s="1"/>
  <c r="F22" i="5" s="1"/>
  <c r="AC63" i="4"/>
  <c r="AD63" i="4" s="1"/>
  <c r="AS26" i="6" s="1"/>
  <c r="AY63" i="4"/>
  <c r="AZ63" i="4" s="1"/>
  <c r="O23" i="5" s="1"/>
  <c r="X64" i="4"/>
  <c r="Y64" i="4" s="1"/>
  <c r="AM27" i="6" s="1"/>
  <c r="AH64" i="4"/>
  <c r="AI64" i="4" s="1"/>
  <c r="AG27" i="6" s="1"/>
  <c r="BD64" i="4"/>
  <c r="BE64" i="4" s="1"/>
  <c r="F24" i="5" s="1"/>
  <c r="M90" i="4"/>
  <c r="M101" i="4" s="1"/>
  <c r="BD82" i="4"/>
  <c r="BE82" i="4" s="1"/>
  <c r="S83" i="4"/>
  <c r="T83" i="4" s="1"/>
  <c r="AP11" i="6" s="1"/>
  <c r="AQ11" i="6" s="1"/>
  <c r="X89" i="4"/>
  <c r="Y89" i="4" s="1"/>
  <c r="AI17" i="6" s="1"/>
  <c r="AK17" i="6" s="1"/>
  <c r="AY89" i="4"/>
  <c r="AZ89" i="4" s="1"/>
  <c r="K100" i="4"/>
  <c r="S91" i="4"/>
  <c r="T91" i="4" s="1"/>
  <c r="X95" i="4"/>
  <c r="Y95" i="4" s="1"/>
  <c r="AI23" i="6" s="1"/>
  <c r="AH95" i="4"/>
  <c r="AI95" i="4" s="1"/>
  <c r="AP95" i="4"/>
  <c r="L20" i="5" s="1"/>
  <c r="AO95" i="4"/>
  <c r="AC96" i="4"/>
  <c r="AD96" i="4" s="1"/>
  <c r="AO96" i="4"/>
  <c r="AP96" i="4" s="1"/>
  <c r="M21" i="5" s="1"/>
  <c r="U12" i="6"/>
  <c r="AH21" i="4"/>
  <c r="AI21" i="4" s="1"/>
  <c r="AF19" i="6" s="1"/>
  <c r="AH22" i="4"/>
  <c r="AI22" i="4" s="1"/>
  <c r="AF20" i="6" s="1"/>
  <c r="AH20" i="6" s="1"/>
  <c r="X23" i="4"/>
  <c r="Y23" i="4" s="1"/>
  <c r="AO21" i="6" s="1"/>
  <c r="BD23" i="4"/>
  <c r="BE23" i="4" s="1"/>
  <c r="G18" i="5" s="1"/>
  <c r="AH24" i="4"/>
  <c r="AI24" i="4" s="1"/>
  <c r="AF22" i="6" s="1"/>
  <c r="AH22" i="6" s="1"/>
  <c r="AC25" i="4"/>
  <c r="AD25" i="4" s="1"/>
  <c r="AJ23" i="6" s="1"/>
  <c r="G20" i="5"/>
  <c r="X11" i="6"/>
  <c r="AC26" i="4"/>
  <c r="AD26" i="4" s="1"/>
  <c r="AJ24" i="6" s="1"/>
  <c r="AK24" i="6" s="1"/>
  <c r="S27" i="4"/>
  <c r="T27" i="4" s="1"/>
  <c r="AR25" i="6" s="1"/>
  <c r="S28" i="4"/>
  <c r="T28" i="4" s="1"/>
  <c r="AR26" i="6" s="1"/>
  <c r="AH29" i="4"/>
  <c r="AI29" i="4" s="1"/>
  <c r="AF27" i="6" s="1"/>
  <c r="AO49" i="4"/>
  <c r="S51" i="4"/>
  <c r="T51" i="4" s="1"/>
  <c r="AL14" i="6" s="1"/>
  <c r="AH52" i="4"/>
  <c r="AI52" i="4" s="1"/>
  <c r="AG15" i="6" s="1"/>
  <c r="AO52" i="4"/>
  <c r="AP52" i="4" s="1"/>
  <c r="X53" i="4"/>
  <c r="Y53" i="4" s="1"/>
  <c r="AM16" i="6" s="1"/>
  <c r="AH54" i="4"/>
  <c r="AI54" i="4" s="1"/>
  <c r="AG17" i="6" s="1"/>
  <c r="AH17" i="6" s="1"/>
  <c r="AO54" i="4"/>
  <c r="AP54" i="4" s="1"/>
  <c r="AC57" i="4"/>
  <c r="AD57" i="4" s="1"/>
  <c r="AS20" i="6" s="1"/>
  <c r="AH58" i="4"/>
  <c r="AI58" i="4" s="1"/>
  <c r="AG21" i="6" s="1"/>
  <c r="AO58" i="4"/>
  <c r="AP58" i="4" s="1"/>
  <c r="S59" i="4"/>
  <c r="T59" i="4" s="1"/>
  <c r="AL22" i="6" s="1"/>
  <c r="AH61" i="4"/>
  <c r="AI61" i="4" s="1"/>
  <c r="AG24" i="6" s="1"/>
  <c r="AO61" i="4"/>
  <c r="AP61" i="4" s="1"/>
  <c r="S62" i="4"/>
  <c r="T62" i="4" s="1"/>
  <c r="AL25" i="6" s="1"/>
  <c r="S63" i="4"/>
  <c r="T63" i="4" s="1"/>
  <c r="AL26" i="6" s="1"/>
  <c r="AC64" i="4"/>
  <c r="AD64" i="4" s="1"/>
  <c r="AS27" i="6" s="1"/>
  <c r="X81" i="4"/>
  <c r="Y81" i="4" s="1"/>
  <c r="AI9" i="6" s="1"/>
  <c r="AK9" i="6" s="1"/>
  <c r="X82" i="4"/>
  <c r="Y82" i="4" s="1"/>
  <c r="AI10" i="6" s="1"/>
  <c r="AH83" i="4"/>
  <c r="AI83" i="4" s="1"/>
  <c r="AO83" i="4"/>
  <c r="AP83" i="4" s="1"/>
  <c r="S85" i="4"/>
  <c r="T85" i="4" s="1"/>
  <c r="AP13" i="6" s="1"/>
  <c r="AQ13" i="6" s="1"/>
  <c r="AO57" i="4"/>
  <c r="AP57" i="4" s="1"/>
  <c r="J17" i="5" s="1"/>
  <c r="AH85" i="4"/>
  <c r="AI85" i="4" s="1"/>
  <c r="AO85" i="4"/>
  <c r="AP85" i="4" s="1"/>
  <c r="O14" i="6" s="1"/>
  <c r="BD86" i="4"/>
  <c r="BE86" i="4" s="1"/>
  <c r="S87" i="4"/>
  <c r="T87" i="4" s="1"/>
  <c r="AP15" i="6" s="1"/>
  <c r="S88" i="4"/>
  <c r="T88" i="4" s="1"/>
  <c r="AP16" i="6" s="1"/>
  <c r="AQ16" i="6" s="1"/>
  <c r="AC88" i="4"/>
  <c r="AD88" i="4" s="1"/>
  <c r="BD88" i="4"/>
  <c r="BE88" i="4" s="1"/>
  <c r="S89" i="4"/>
  <c r="T89" i="4" s="1"/>
  <c r="AP17" i="6" s="1"/>
  <c r="AQ17" i="6" s="1"/>
  <c r="AT89" i="4"/>
  <c r="AU89" i="4" s="1"/>
  <c r="H14" i="5" s="1"/>
  <c r="BD91" i="4"/>
  <c r="S92" i="4"/>
  <c r="T92" i="4" s="1"/>
  <c r="AP20" i="6" s="1"/>
  <c r="BD92" i="4"/>
  <c r="BE92" i="4" s="1"/>
  <c r="S93" i="4"/>
  <c r="T93" i="4" s="1"/>
  <c r="AP21" i="6" s="1"/>
  <c r="BD93" i="4"/>
  <c r="BE93" i="4" s="1"/>
  <c r="S94" i="4"/>
  <c r="T94" i="4" s="1"/>
  <c r="AP22" i="6" s="1"/>
  <c r="BD94" i="4"/>
  <c r="BE94" i="4" s="1"/>
  <c r="S95" i="4"/>
  <c r="T95" i="4" s="1"/>
  <c r="AP23" i="6" s="1"/>
  <c r="AQ23" i="6" s="1"/>
  <c r="S96" i="4"/>
  <c r="T96" i="4" s="1"/>
  <c r="AP24" i="6" s="1"/>
  <c r="X97" i="4"/>
  <c r="Y97" i="4" s="1"/>
  <c r="AI25" i="6" s="1"/>
  <c r="AH97" i="4"/>
  <c r="AI97" i="4" s="1"/>
  <c r="AO97" i="4"/>
  <c r="AP97" i="4" s="1"/>
  <c r="X98" i="4"/>
  <c r="Y98" i="4" s="1"/>
  <c r="AI26" i="6" s="1"/>
  <c r="AH98" i="4"/>
  <c r="AI98" i="4" s="1"/>
  <c r="AO98" i="4"/>
  <c r="AP98" i="4" s="1"/>
  <c r="BD83" i="4"/>
  <c r="BE83" i="4" s="1"/>
  <c r="S84" i="4"/>
  <c r="T84" i="4" s="1"/>
  <c r="AP12" i="6" s="1"/>
  <c r="AT84" i="4"/>
  <c r="AU84" i="4" s="1"/>
  <c r="X85" i="4"/>
  <c r="Y85" i="4" s="1"/>
  <c r="AI13" i="6" s="1"/>
  <c r="AT85" i="4"/>
  <c r="AU85" i="4" s="1"/>
  <c r="O12" i="6" s="1"/>
  <c r="X86" i="4"/>
  <c r="Y86" i="4" s="1"/>
  <c r="AI14" i="6" s="1"/>
  <c r="AH87" i="4"/>
  <c r="AI87" i="4" s="1"/>
  <c r="AH89" i="4"/>
  <c r="AI89" i="4" s="1"/>
  <c r="AO89" i="4"/>
  <c r="AP89" i="4" s="1"/>
  <c r="AC91" i="4"/>
  <c r="AD91" i="4" s="1"/>
  <c r="AC92" i="4"/>
  <c r="AD92" i="4" s="1"/>
  <c r="AD100" i="4" s="1"/>
  <c r="AD102" i="4" s="1"/>
  <c r="AY92" i="4"/>
  <c r="AZ92" i="4" s="1"/>
  <c r="AC93" i="4"/>
  <c r="AD93" i="4" s="1"/>
  <c r="AY93" i="4"/>
  <c r="AZ93" i="4" s="1"/>
  <c r="AC94" i="4"/>
  <c r="AD94" i="4" s="1"/>
  <c r="AY94" i="4"/>
  <c r="AZ94" i="4" s="1"/>
  <c r="AC95" i="4"/>
  <c r="AD95" i="4" s="1"/>
  <c r="AY95" i="4"/>
  <c r="AZ95" i="4" s="1"/>
  <c r="AH96" i="4"/>
  <c r="AI96" i="4" s="1"/>
  <c r="AI100" i="4" s="1"/>
  <c r="AC99" i="4"/>
  <c r="AD99" i="4" s="1"/>
  <c r="M100" i="4"/>
  <c r="G102" i="4"/>
  <c r="L100" i="4"/>
  <c r="V12" i="6"/>
  <c r="S12" i="6"/>
  <c r="L90" i="4"/>
  <c r="L101" i="4" s="1"/>
  <c r="H10" i="5"/>
  <c r="AO87" i="4"/>
  <c r="AP87" i="4" s="1"/>
  <c r="M12" i="5" s="1"/>
  <c r="AO93" i="4"/>
  <c r="AP93" i="4" s="1"/>
  <c r="L18" i="5" s="1"/>
  <c r="AO92" i="4"/>
  <c r="AP84" i="4"/>
  <c r="N14" i="6" s="1"/>
  <c r="AO84" i="4"/>
  <c r="AB14" i="6"/>
  <c r="X14" i="6"/>
  <c r="AP94" i="4"/>
  <c r="M19" i="5" s="1"/>
  <c r="L16" i="5"/>
  <c r="F18" i="5"/>
  <c r="N65" i="4"/>
  <c r="U11" i="6"/>
  <c r="M55" i="4"/>
  <c r="M66" i="4" s="1"/>
  <c r="M65" i="4"/>
  <c r="H67" i="4"/>
  <c r="AP59" i="4"/>
  <c r="J19" i="5" s="1"/>
  <c r="Z13" i="6"/>
  <c r="AP64" i="4"/>
  <c r="AB13" i="6" s="1"/>
  <c r="AP48" i="4"/>
  <c r="J8" i="5" s="1"/>
  <c r="J6" i="5"/>
  <c r="U15" i="6"/>
  <c r="O16" i="5"/>
  <c r="O24" i="5"/>
  <c r="W15" i="6"/>
  <c r="O11" i="5"/>
  <c r="S15" i="6"/>
  <c r="AP14" i="4"/>
  <c r="AP18" i="4"/>
  <c r="W13" i="6"/>
  <c r="K65" i="4"/>
  <c r="N30" i="4"/>
  <c r="Y11" i="6"/>
  <c r="AF9" i="6"/>
  <c r="M30" i="4"/>
  <c r="G32" i="4"/>
  <c r="W12" i="6"/>
  <c r="N21" i="5"/>
  <c r="AK11" i="6"/>
  <c r="AN24" i="6"/>
  <c r="AQ15" i="6"/>
  <c r="AQ20" i="6"/>
  <c r="AT11" i="6"/>
  <c r="AT15" i="6"/>
  <c r="AT20" i="6"/>
  <c r="AT24" i="6"/>
  <c r="BR20" i="6"/>
  <c r="BR24" i="6"/>
  <c r="BU20" i="6"/>
  <c r="AH27" i="6"/>
  <c r="AK12" i="6"/>
  <c r="AK16" i="6"/>
  <c r="AK21" i="6"/>
  <c r="AN16" i="6"/>
  <c r="AN21" i="6"/>
  <c r="AN25" i="6"/>
  <c r="AQ12" i="6"/>
  <c r="AQ25" i="6"/>
  <c r="AT12" i="6"/>
  <c r="AT16" i="6"/>
  <c r="AT25" i="6"/>
  <c r="BR21" i="6"/>
  <c r="BU21" i="6"/>
  <c r="AK10" i="6"/>
  <c r="AK14" i="6"/>
  <c r="AK19" i="6"/>
  <c r="AN14" i="6"/>
  <c r="AN19" i="6"/>
  <c r="AN27" i="6"/>
  <c r="AQ10" i="6"/>
  <c r="AQ14" i="6"/>
  <c r="AQ27" i="6"/>
  <c r="AT23" i="6"/>
  <c r="BR27" i="6"/>
  <c r="BU19" i="6"/>
  <c r="AH13" i="6"/>
  <c r="AM18" i="6"/>
  <c r="AM29" i="6" s="1"/>
  <c r="AH11" i="6"/>
  <c r="BQ28" i="6"/>
  <c r="AK13" i="6"/>
  <c r="AK22" i="6"/>
  <c r="AN9" i="6"/>
  <c r="AN22" i="6"/>
  <c r="AQ22" i="6"/>
  <c r="AQ26" i="6"/>
  <c r="BO26" i="6"/>
  <c r="BR26" i="6"/>
  <c r="BX26" i="6"/>
  <c r="CA9" i="6"/>
  <c r="AO18" i="6"/>
  <c r="AO29" i="6" s="1"/>
  <c r="BR19" i="6"/>
  <c r="Y55" i="4"/>
  <c r="Y66" i="4" s="1"/>
  <c r="BE11" i="4"/>
  <c r="AY30" i="4"/>
  <c r="AZ21" i="4"/>
  <c r="AY55" i="4"/>
  <c r="AY66" i="4" s="1"/>
  <c r="AD20" i="4"/>
  <c r="AD31" i="4" s="1"/>
  <c r="AD55" i="4"/>
  <c r="AD66" i="4" s="1"/>
  <c r="AP11" i="4"/>
  <c r="AY20" i="4"/>
  <c r="AY31" i="4" s="1"/>
  <c r="AZ11" i="4"/>
  <c r="AU21" i="4"/>
  <c r="T14" i="6" s="1"/>
  <c r="BE21" i="4"/>
  <c r="M32" i="4"/>
  <c r="AX5" i="4" s="1"/>
  <c r="F33" i="5" s="1"/>
  <c r="AP56" i="4"/>
  <c r="AU81" i="4"/>
  <c r="AY100" i="4"/>
  <c r="AZ91" i="4"/>
  <c r="AZ100" i="4" s="1"/>
  <c r="AH26" i="4"/>
  <c r="AI26" i="4" s="1"/>
  <c r="AH28" i="4"/>
  <c r="AI28" i="4" s="1"/>
  <c r="AF26" i="6" s="1"/>
  <c r="AH26" i="6" s="1"/>
  <c r="C32" i="4"/>
  <c r="I32" i="4"/>
  <c r="L55" i="4"/>
  <c r="L66" i="4" s="1"/>
  <c r="AH46" i="4"/>
  <c r="AI46" i="4" s="1"/>
  <c r="AG9" i="6" s="1"/>
  <c r="S48" i="4"/>
  <c r="T48" i="4" s="1"/>
  <c r="S50" i="4"/>
  <c r="T50" i="4" s="1"/>
  <c r="AL13" i="6" s="1"/>
  <c r="AN13" i="6" s="1"/>
  <c r="Y90" i="4"/>
  <c r="Y101" i="4" s="1"/>
  <c r="N102" i="4"/>
  <c r="AY75" i="4" s="1"/>
  <c r="O33" i="5" s="1"/>
  <c r="C102" i="4"/>
  <c r="I102" i="4"/>
  <c r="AU56" i="4"/>
  <c r="BE56" i="4"/>
  <c r="AY90" i="4"/>
  <c r="AY101" i="4" s="1"/>
  <c r="AZ81" i="4"/>
  <c r="AZ90" i="4" s="1"/>
  <c r="AZ101" i="4" s="1"/>
  <c r="AU11" i="4"/>
  <c r="K30" i="4"/>
  <c r="K32" i="4" s="1"/>
  <c r="AV5" i="4" s="1"/>
  <c r="D33" i="5" s="1"/>
  <c r="AC27" i="4"/>
  <c r="AD27" i="4" s="1"/>
  <c r="AC29" i="4"/>
  <c r="AD29" i="4" s="1"/>
  <c r="AJ27" i="6" s="1"/>
  <c r="AK27" i="6" s="1"/>
  <c r="H32" i="4"/>
  <c r="K55" i="4"/>
  <c r="K66" i="4" s="1"/>
  <c r="AH47" i="4"/>
  <c r="AI47" i="4" s="1"/>
  <c r="AG10" i="6" s="1"/>
  <c r="AH49" i="4"/>
  <c r="AI49" i="4" s="1"/>
  <c r="AG12" i="6" s="1"/>
  <c r="AH12" i="6" s="1"/>
  <c r="AH51" i="4"/>
  <c r="AI51" i="4" s="1"/>
  <c r="AG14" i="6" s="1"/>
  <c r="AH14" i="6" s="1"/>
  <c r="C67" i="4"/>
  <c r="I67" i="4"/>
  <c r="M102" i="4"/>
  <c r="AX75" i="4" s="1"/>
  <c r="N33" i="5" s="1"/>
  <c r="H102" i="4"/>
  <c r="AP81" i="4"/>
  <c r="BD100" i="4"/>
  <c r="BE91" i="4"/>
  <c r="BE100" i="4" s="1"/>
  <c r="BE46" i="4"/>
  <c r="BD90" i="4"/>
  <c r="BD101" i="4" s="1"/>
  <c r="BE81" i="4"/>
  <c r="BE90" i="4" s="1"/>
  <c r="BE101" i="4" s="1"/>
  <c r="AU91" i="4"/>
  <c r="X12" i="2"/>
  <c r="Y12" i="2" s="1"/>
  <c r="BV10" i="6" s="1"/>
  <c r="X13" i="2"/>
  <c r="Y13" i="2" s="1"/>
  <c r="BV11" i="6" s="1"/>
  <c r="AH18" i="2"/>
  <c r="AI18" i="2" s="1"/>
  <c r="BM16" i="6" s="1"/>
  <c r="BO16" i="6" s="1"/>
  <c r="S21" i="2"/>
  <c r="T21" i="2" s="1"/>
  <c r="BY19" i="6" s="1"/>
  <c r="CA19" i="6" s="1"/>
  <c r="S22" i="2"/>
  <c r="T22" i="2" s="1"/>
  <c r="BY20" i="6" s="1"/>
  <c r="X23" i="2"/>
  <c r="Y23" i="2" s="1"/>
  <c r="BV21" i="6" s="1"/>
  <c r="X24" i="2"/>
  <c r="Y24" i="2" s="1"/>
  <c r="BV22" i="6" s="1"/>
  <c r="AH27" i="2"/>
  <c r="AI27" i="2" s="1"/>
  <c r="BM25" i="6" s="1"/>
  <c r="X46" i="2"/>
  <c r="Y46" i="2" s="1"/>
  <c r="BT9" i="6" s="1"/>
  <c r="AH47" i="2"/>
  <c r="AI47" i="2" s="1"/>
  <c r="BN10" i="6" s="1"/>
  <c r="AH48" i="2"/>
  <c r="AI48" i="2" s="1"/>
  <c r="BN11" i="6" s="1"/>
  <c r="S50" i="2"/>
  <c r="T50" i="2" s="1"/>
  <c r="BS13" i="6" s="1"/>
  <c r="AH14" i="2"/>
  <c r="AI14" i="2" s="1"/>
  <c r="BM12" i="6" s="1"/>
  <c r="BO12" i="6" s="1"/>
  <c r="AH15" i="2"/>
  <c r="AI15" i="2" s="1"/>
  <c r="BM13" i="6" s="1"/>
  <c r="BO13" i="6" s="1"/>
  <c r="S17" i="2"/>
  <c r="T17" i="2" s="1"/>
  <c r="BY15" i="6" s="1"/>
  <c r="AC17" i="2"/>
  <c r="AD17" i="2" s="1"/>
  <c r="BQ15" i="6" s="1"/>
  <c r="S18" i="2"/>
  <c r="T18" i="2" s="1"/>
  <c r="BY16" i="6" s="1"/>
  <c r="AC18" i="2"/>
  <c r="AD18" i="2" s="1"/>
  <c r="BQ16" i="6" s="1"/>
  <c r="S19" i="2"/>
  <c r="T19" i="2" s="1"/>
  <c r="BY17" i="6" s="1"/>
  <c r="CA17" i="6" s="1"/>
  <c r="X21" i="2"/>
  <c r="Y21" i="2" s="1"/>
  <c r="BV19" i="6" s="1"/>
  <c r="BX19" i="6" s="1"/>
  <c r="X22" i="2"/>
  <c r="Y22" i="2" s="1"/>
  <c r="BV20" i="6" s="1"/>
  <c r="BX20" i="6" s="1"/>
  <c r="AH26" i="2"/>
  <c r="AI26" i="2" s="1"/>
  <c r="BM24" i="6" s="1"/>
  <c r="S28" i="2"/>
  <c r="T28" i="2" s="1"/>
  <c r="BY26" i="6" s="1"/>
  <c r="X29" i="2"/>
  <c r="Y29" i="2" s="1"/>
  <c r="BV27" i="6" s="1"/>
  <c r="BX27" i="6" s="1"/>
  <c r="AH46" i="2"/>
  <c r="AI46" i="2" s="1"/>
  <c r="BN9" i="6" s="1"/>
  <c r="S48" i="2"/>
  <c r="T48" i="2" s="1"/>
  <c r="BS11" i="6" s="1"/>
  <c r="BU11" i="6" s="1"/>
  <c r="AC48" i="2"/>
  <c r="AD48" i="2" s="1"/>
  <c r="S49" i="2"/>
  <c r="T49" i="2" s="1"/>
  <c r="BS12" i="6" s="1"/>
  <c r="X50" i="2"/>
  <c r="Y50" i="2" s="1"/>
  <c r="BT13" i="6" s="1"/>
  <c r="BU13" i="6" s="1"/>
  <c r="X51" i="2"/>
  <c r="Y51" i="2" s="1"/>
  <c r="BT14" i="6" s="1"/>
  <c r="BU14" i="6" s="1"/>
  <c r="X52" i="2"/>
  <c r="Y52" i="2" s="1"/>
  <c r="BT15" i="6" s="1"/>
  <c r="BU15" i="6" s="1"/>
  <c r="X53" i="2"/>
  <c r="Y53" i="2" s="1"/>
  <c r="BT16" i="6" s="1"/>
  <c r="X54" i="2"/>
  <c r="Y54" i="2" s="1"/>
  <c r="BT17" i="6" s="1"/>
  <c r="BU17" i="6" s="1"/>
  <c r="AH57" i="2"/>
  <c r="AI57" i="2" s="1"/>
  <c r="BN20" i="6" s="1"/>
  <c r="BO20" i="6" s="1"/>
  <c r="AH58" i="2"/>
  <c r="AI58" i="2" s="1"/>
  <c r="BN21" i="6" s="1"/>
  <c r="AH59" i="2"/>
  <c r="AI59" i="2" s="1"/>
  <c r="BN22" i="6" s="1"/>
  <c r="AH60" i="2"/>
  <c r="AI60" i="2" s="1"/>
  <c r="BN23" i="6" s="1"/>
  <c r="AH61" i="2"/>
  <c r="AI61" i="2" s="1"/>
  <c r="BN24" i="6" s="1"/>
  <c r="AH62" i="2"/>
  <c r="AI62" i="2" s="1"/>
  <c r="BN25" i="6" s="1"/>
  <c r="AC63" i="2"/>
  <c r="AD63" i="2" s="1"/>
  <c r="BZ26" i="6" s="1"/>
  <c r="S64" i="2"/>
  <c r="T64" i="2" s="1"/>
  <c r="BS27" i="6" s="1"/>
  <c r="AH81" i="2"/>
  <c r="AI81" i="2" s="1"/>
  <c r="AI90" i="2" s="1"/>
  <c r="AI101" i="2" s="1"/>
  <c r="AH82" i="2"/>
  <c r="AI82" i="2" s="1"/>
  <c r="S84" i="2"/>
  <c r="T84" i="2" s="1"/>
  <c r="BW12" i="6" s="1"/>
  <c r="AC84" i="2"/>
  <c r="AD84" i="2" s="1"/>
  <c r="S85" i="2"/>
  <c r="T85" i="2" s="1"/>
  <c r="BW13" i="6" s="1"/>
  <c r="BX13" i="6" s="1"/>
  <c r="AC85" i="2"/>
  <c r="AD85" i="2" s="1"/>
  <c r="S86" i="2"/>
  <c r="T86" i="2" s="1"/>
  <c r="BW14" i="6" s="1"/>
  <c r="AC86" i="2"/>
  <c r="AD86" i="2" s="1"/>
  <c r="S87" i="2"/>
  <c r="T87" i="2" s="1"/>
  <c r="BW15" i="6" s="1"/>
  <c r="AC87" i="2"/>
  <c r="AD87" i="2" s="1"/>
  <c r="S88" i="2"/>
  <c r="T88" i="2" s="1"/>
  <c r="BW16" i="6" s="1"/>
  <c r="X89" i="2"/>
  <c r="Y89" i="2" s="1"/>
  <c r="BP17" i="6" s="1"/>
  <c r="BR17" i="6" s="1"/>
  <c r="AH92" i="2"/>
  <c r="AI92" i="2" s="1"/>
  <c r="S94" i="2"/>
  <c r="T94" i="2" s="1"/>
  <c r="BW22" i="6" s="1"/>
  <c r="BX22" i="6" s="1"/>
  <c r="X95" i="2"/>
  <c r="Y95" i="2" s="1"/>
  <c r="BP23" i="6" s="1"/>
  <c r="BR23" i="6" s="1"/>
  <c r="X96" i="2"/>
  <c r="Y96" i="2" s="1"/>
  <c r="BP24" i="6" s="1"/>
  <c r="AH99" i="2"/>
  <c r="AI99" i="2" s="1"/>
  <c r="X11" i="2"/>
  <c r="Y11" i="2" s="1"/>
  <c r="BV9" i="6" s="1"/>
  <c r="BX9" i="6" s="1"/>
  <c r="X14" i="2"/>
  <c r="Y14" i="2" s="1"/>
  <c r="BV12" i="6" s="1"/>
  <c r="AH16" i="2"/>
  <c r="AI16" i="2" s="1"/>
  <c r="BM14" i="6" s="1"/>
  <c r="AH17" i="2"/>
  <c r="AI17" i="2" s="1"/>
  <c r="BM15" i="6" s="1"/>
  <c r="BO15" i="6" s="1"/>
  <c r="AD30" i="2"/>
  <c r="X25" i="2"/>
  <c r="Y25" i="2" s="1"/>
  <c r="BV23" i="6" s="1"/>
  <c r="BX23" i="6" s="1"/>
  <c r="X26" i="2"/>
  <c r="Y26" i="2" s="1"/>
  <c r="BV24" i="6" s="1"/>
  <c r="BX24" i="6" s="1"/>
  <c r="S29" i="2"/>
  <c r="T29" i="2" s="1"/>
  <c r="BY27" i="6" s="1"/>
  <c r="CA27" i="6" s="1"/>
  <c r="AH11" i="2"/>
  <c r="AI11" i="2" s="1"/>
  <c r="BM9" i="6" s="1"/>
  <c r="AH12" i="2"/>
  <c r="AI12" i="2" s="1"/>
  <c r="BM10" i="6" s="1"/>
  <c r="AH13" i="2"/>
  <c r="AI13" i="2" s="1"/>
  <c r="BM11" i="6" s="1"/>
  <c r="S15" i="2"/>
  <c r="T15" i="2" s="1"/>
  <c r="AC15" i="2"/>
  <c r="AD15" i="2" s="1"/>
  <c r="S16" i="2"/>
  <c r="T16" i="2" s="1"/>
  <c r="BY14" i="6" s="1"/>
  <c r="CA14" i="6" s="1"/>
  <c r="X17" i="2"/>
  <c r="Y17" i="2" s="1"/>
  <c r="BV15" i="6" s="1"/>
  <c r="X18" i="2"/>
  <c r="Y18" i="2" s="1"/>
  <c r="BV16" i="6" s="1"/>
  <c r="BX16" i="6" s="1"/>
  <c r="X19" i="2"/>
  <c r="Y19" i="2" s="1"/>
  <c r="BV17" i="6" s="1"/>
  <c r="BX17" i="6" s="1"/>
  <c r="AH22" i="2"/>
  <c r="AI22" i="2" s="1"/>
  <c r="BM20" i="6" s="1"/>
  <c r="AH23" i="2"/>
  <c r="AI23" i="2" s="1"/>
  <c r="BM21" i="6" s="1"/>
  <c r="BO21" i="6" s="1"/>
  <c r="AH24" i="2"/>
  <c r="AI24" i="2" s="1"/>
  <c r="AH25" i="2"/>
  <c r="AI25" i="2" s="1"/>
  <c r="BM23" i="6" s="1"/>
  <c r="BO23" i="6" s="1"/>
  <c r="S27" i="2"/>
  <c r="T27" i="2" s="1"/>
  <c r="BY25" i="6" s="1"/>
  <c r="AH29" i="2"/>
  <c r="AI29" i="2" s="1"/>
  <c r="BM27" i="6" s="1"/>
  <c r="BO27" i="6" s="1"/>
  <c r="S47" i="2"/>
  <c r="T47" i="2" s="1"/>
  <c r="X48" i="2"/>
  <c r="Y48" i="2" s="1"/>
  <c r="BT11" i="6" s="1"/>
  <c r="X49" i="2"/>
  <c r="Y49" i="2" s="1"/>
  <c r="BT12" i="6" s="1"/>
  <c r="AH54" i="2"/>
  <c r="AI54" i="2" s="1"/>
  <c r="BN17" i="6" s="1"/>
  <c r="BO17" i="6" s="1"/>
  <c r="AH56" i="2"/>
  <c r="AI56" i="2" s="1"/>
  <c r="BN19" i="6" s="1"/>
  <c r="S58" i="2"/>
  <c r="T58" i="2" s="1"/>
  <c r="BS21" i="6" s="1"/>
  <c r="AC58" i="2"/>
  <c r="AD58" i="2" s="1"/>
  <c r="BZ21" i="6" s="1"/>
  <c r="CA21" i="6" s="1"/>
  <c r="S59" i="2"/>
  <c r="T59" i="2" s="1"/>
  <c r="BS22" i="6" s="1"/>
  <c r="BU22" i="6" s="1"/>
  <c r="AC59" i="2"/>
  <c r="AD59" i="2" s="1"/>
  <c r="BZ22" i="6" s="1"/>
  <c r="S60" i="2"/>
  <c r="T60" i="2" s="1"/>
  <c r="BS23" i="6" s="1"/>
  <c r="BU23" i="6" s="1"/>
  <c r="AC60" i="2"/>
  <c r="AD60" i="2" s="1"/>
  <c r="BZ23" i="6" s="1"/>
  <c r="S61" i="2"/>
  <c r="T61" i="2" s="1"/>
  <c r="BS24" i="6" s="1"/>
  <c r="AC61" i="2"/>
  <c r="AD61" i="2" s="1"/>
  <c r="BZ24" i="6" s="1"/>
  <c r="S62" i="2"/>
  <c r="T62" i="2" s="1"/>
  <c r="BS25" i="6" s="1"/>
  <c r="BU25" i="6" s="1"/>
  <c r="AC62" i="2"/>
  <c r="AD62" i="2" s="1"/>
  <c r="BZ25" i="6" s="1"/>
  <c r="S63" i="2"/>
  <c r="T63" i="2" s="1"/>
  <c r="BS26" i="6" s="1"/>
  <c r="BU26" i="6" s="1"/>
  <c r="X64" i="2"/>
  <c r="Y64" i="2" s="1"/>
  <c r="S82" i="2"/>
  <c r="T82" i="2" s="1"/>
  <c r="BW10" i="6" s="1"/>
  <c r="AC82" i="2"/>
  <c r="AD82" i="2" s="1"/>
  <c r="S83" i="2"/>
  <c r="T83" i="2" s="1"/>
  <c r="BW11" i="6" s="1"/>
  <c r="X84" i="2"/>
  <c r="Y84" i="2" s="1"/>
  <c r="X85" i="2"/>
  <c r="Y85" i="2" s="1"/>
  <c r="BP13" i="6" s="1"/>
  <c r="X86" i="2"/>
  <c r="Y86" i="2" s="1"/>
  <c r="BP14" i="6" s="1"/>
  <c r="BR14" i="6" s="1"/>
  <c r="X87" i="2"/>
  <c r="Y87" i="2" s="1"/>
  <c r="BP15" i="6" s="1"/>
  <c r="X88" i="2"/>
  <c r="Y88" i="2" s="1"/>
  <c r="BP16" i="6" s="1"/>
  <c r="BR16" i="6" s="1"/>
  <c r="AH89" i="2"/>
  <c r="AI89" i="2" s="1"/>
  <c r="AH91" i="2"/>
  <c r="AI91" i="2" s="1"/>
  <c r="S93" i="2"/>
  <c r="T93" i="2" s="1"/>
  <c r="BW21" i="6" s="1"/>
  <c r="X94" i="2"/>
  <c r="Y94" i="2" s="1"/>
  <c r="AH96" i="2"/>
  <c r="AI96" i="2" s="1"/>
  <c r="AH97" i="2"/>
  <c r="AI97" i="2" s="1"/>
  <c r="AH98" i="2"/>
  <c r="AI98" i="2" s="1"/>
  <c r="AC56" i="2"/>
  <c r="AD56" i="2" s="1"/>
  <c r="BZ19" i="6" s="1"/>
  <c r="AC91" i="2"/>
  <c r="AD91" i="2" s="1"/>
  <c r="AC97" i="2"/>
  <c r="AD97" i="2" s="1"/>
  <c r="AC98" i="2"/>
  <c r="AD98" i="2" s="1"/>
  <c r="AD100" i="2" s="1"/>
  <c r="AK26" i="6" l="1"/>
  <c r="Z14" i="6"/>
  <c r="L22" i="5"/>
  <c r="L25" i="5" s="1"/>
  <c r="AQ24" i="6"/>
  <c r="W14" i="6"/>
  <c r="K102" i="4"/>
  <c r="AV75" i="4" s="1"/>
  <c r="L33" i="5" s="1"/>
  <c r="AP18" i="6"/>
  <c r="AP29" i="6" s="1"/>
  <c r="P14" i="6"/>
  <c r="L11" i="5"/>
  <c r="L14" i="6"/>
  <c r="AQ9" i="6"/>
  <c r="AH25" i="6"/>
  <c r="AH21" i="6"/>
  <c r="AG28" i="6"/>
  <c r="N67" i="4"/>
  <c r="AY40" i="4" s="1"/>
  <c r="K33" i="5" s="1"/>
  <c r="S11" i="6"/>
  <c r="AH16" i="6"/>
  <c r="AH15" i="6"/>
  <c r="AU15" i="6" s="1"/>
  <c r="AZ12" i="6" s="1"/>
  <c r="BF12" i="6" s="1"/>
  <c r="AS18" i="6"/>
  <c r="AS29" i="6" s="1"/>
  <c r="AS30" i="6" s="1"/>
  <c r="M67" i="4"/>
  <c r="AX40" i="4" s="1"/>
  <c r="J33" i="5" s="1"/>
  <c r="AN26" i="6"/>
  <c r="AM28" i="6"/>
  <c r="L67" i="4"/>
  <c r="AW40" i="4" s="1"/>
  <c r="I33" i="5" s="1"/>
  <c r="AN20" i="6"/>
  <c r="AN12" i="6"/>
  <c r="AT55" i="4"/>
  <c r="AT66" i="4" s="1"/>
  <c r="AU46" i="4"/>
  <c r="K13" i="6" s="1"/>
  <c r="K24" i="5"/>
  <c r="J23" i="5"/>
  <c r="AA13" i="6"/>
  <c r="T65" i="4"/>
  <c r="K67" i="4"/>
  <c r="AV40" i="4" s="1"/>
  <c r="H33" i="5" s="1"/>
  <c r="AL28" i="6"/>
  <c r="K13" i="5"/>
  <c r="R13" i="6"/>
  <c r="P13" i="6"/>
  <c r="K11" i="5"/>
  <c r="M13" i="6"/>
  <c r="AO55" i="4"/>
  <c r="AO66" i="4" s="1"/>
  <c r="BD30" i="4"/>
  <c r="Z11" i="6"/>
  <c r="N32" i="4"/>
  <c r="AY5" i="4" s="1"/>
  <c r="G33" i="5" s="1"/>
  <c r="AK23" i="6"/>
  <c r="AU23" i="6" s="1"/>
  <c r="BA20" i="6" s="1"/>
  <c r="BG20" i="6" s="1"/>
  <c r="AQ21" i="6"/>
  <c r="N23" i="5"/>
  <c r="AA15" i="6"/>
  <c r="AT26" i="6"/>
  <c r="Z15" i="6"/>
  <c r="O22" i="5"/>
  <c r="O25" i="5" s="1"/>
  <c r="AO30" i="4"/>
  <c r="V15" i="6"/>
  <c r="AR28" i="6"/>
  <c r="AO20" i="4"/>
  <c r="AO31" i="4" s="1"/>
  <c r="BR11" i="6"/>
  <c r="BR9" i="6"/>
  <c r="BX21" i="6"/>
  <c r="BX28" i="6" s="1"/>
  <c r="BX12" i="6"/>
  <c r="BX11" i="6"/>
  <c r="BO19" i="6"/>
  <c r="CB19" i="6" s="1"/>
  <c r="CE19" i="6" s="1"/>
  <c r="CK19" i="6" s="1"/>
  <c r="BO9" i="6"/>
  <c r="CA26" i="6"/>
  <c r="CA25" i="6"/>
  <c r="CA16" i="6"/>
  <c r="CA12" i="6"/>
  <c r="BU9" i="6"/>
  <c r="BX15" i="6"/>
  <c r="BX14" i="6"/>
  <c r="CA23" i="6"/>
  <c r="CA22" i="6"/>
  <c r="AI102" i="4"/>
  <c r="N10" i="5"/>
  <c r="O15" i="6"/>
  <c r="S13" i="6"/>
  <c r="J14" i="5"/>
  <c r="K18" i="5"/>
  <c r="V13" i="6"/>
  <c r="M14" i="5"/>
  <c r="S14" i="6"/>
  <c r="J21" i="5"/>
  <c r="Y13" i="6"/>
  <c r="M8" i="5"/>
  <c r="M14" i="6"/>
  <c r="Q13" i="6"/>
  <c r="J12" i="5"/>
  <c r="J15" i="5" s="1"/>
  <c r="J26" i="5" s="1"/>
  <c r="Q15" i="6"/>
  <c r="N12" i="5"/>
  <c r="Y100" i="2"/>
  <c r="BP22" i="6"/>
  <c r="BZ28" i="6"/>
  <c r="T20" i="2"/>
  <c r="T31" i="2" s="1"/>
  <c r="BY13" i="6"/>
  <c r="CA13" i="6" s="1"/>
  <c r="AZ65" i="4"/>
  <c r="N16" i="5"/>
  <c r="BE65" i="4"/>
  <c r="F16" i="5"/>
  <c r="F25" i="5" s="1"/>
  <c r="H23" i="5"/>
  <c r="AA12" i="6"/>
  <c r="T20" i="4"/>
  <c r="T31" i="4" s="1"/>
  <c r="AR9" i="6"/>
  <c r="BM18" i="6"/>
  <c r="BM29" i="6" s="1"/>
  <c r="CA20" i="6"/>
  <c r="AY65" i="4"/>
  <c r="AY67" i="4" s="1"/>
  <c r="AU20" i="4"/>
  <c r="AU31" i="4" s="1"/>
  <c r="L6" i="5"/>
  <c r="BD65" i="4"/>
  <c r="T55" i="4"/>
  <c r="T66" i="4" s="1"/>
  <c r="AL11" i="6"/>
  <c r="AO65" i="4"/>
  <c r="BE30" i="4"/>
  <c r="T11" i="6"/>
  <c r="G16" i="5"/>
  <c r="AZ55" i="4"/>
  <c r="AZ66" i="4" s="1"/>
  <c r="O6" i="5"/>
  <c r="AI18" i="6"/>
  <c r="AI29" i="6" s="1"/>
  <c r="BR10" i="6"/>
  <c r="AT21" i="6"/>
  <c r="N25" i="5"/>
  <c r="Y14" i="6"/>
  <c r="L11" i="6"/>
  <c r="U13" i="6"/>
  <c r="X15" i="6"/>
  <c r="M10" i="5"/>
  <c r="I9" i="5"/>
  <c r="N12" i="6"/>
  <c r="AP49" i="4"/>
  <c r="T100" i="4"/>
  <c r="AP19" i="6"/>
  <c r="AP28" i="6" s="1"/>
  <c r="AP30" i="6" s="1"/>
  <c r="AI90" i="4"/>
  <c r="AI101" i="4" s="1"/>
  <c r="AP13" i="4"/>
  <c r="AP20" i="4" s="1"/>
  <c r="AP31" i="4" s="1"/>
  <c r="T15" i="6"/>
  <c r="T90" i="4"/>
  <c r="T101" i="4" s="1"/>
  <c r="AD65" i="2"/>
  <c r="AD67" i="2" s="1"/>
  <c r="Y90" i="2"/>
  <c r="Y101" i="2" s="1"/>
  <c r="BP12" i="6"/>
  <c r="BR12" i="6" s="1"/>
  <c r="G13" i="5"/>
  <c r="R11" i="6"/>
  <c r="AB11" i="6"/>
  <c r="G24" i="5"/>
  <c r="BU16" i="6"/>
  <c r="BR15" i="6"/>
  <c r="AU100" i="4"/>
  <c r="I16" i="5"/>
  <c r="I25" i="5" s="1"/>
  <c r="T12" i="6"/>
  <c r="BE55" i="4"/>
  <c r="BE66" i="4" s="1"/>
  <c r="G6" i="5"/>
  <c r="BE102" i="4"/>
  <c r="O31" i="5" s="1"/>
  <c r="AI65" i="4"/>
  <c r="AU30" i="4"/>
  <c r="M16" i="5"/>
  <c r="BD20" i="4"/>
  <c r="BD31" i="4" s="1"/>
  <c r="AI28" i="6"/>
  <c r="AT19" i="6"/>
  <c r="AH19" i="6"/>
  <c r="AP30" i="4"/>
  <c r="Y12" i="6"/>
  <c r="AH9" i="6"/>
  <c r="L13" i="6"/>
  <c r="O13" i="6"/>
  <c r="L102" i="4"/>
  <c r="AW75" i="4" s="1"/>
  <c r="M33" i="5" s="1"/>
  <c r="V11" i="6"/>
  <c r="I22" i="5"/>
  <c r="Z12" i="6"/>
  <c r="H12" i="5"/>
  <c r="Q12" i="6"/>
  <c r="AI20" i="4"/>
  <c r="AI31" i="4" s="1"/>
  <c r="N11" i="6"/>
  <c r="T30" i="4"/>
  <c r="Y65" i="2"/>
  <c r="BT27" i="6"/>
  <c r="AI30" i="2"/>
  <c r="BM22" i="6"/>
  <c r="BO22" i="6" s="1"/>
  <c r="AD90" i="2"/>
  <c r="AD101" i="2" s="1"/>
  <c r="AD55" i="2"/>
  <c r="AD66" i="2" s="1"/>
  <c r="BZ11" i="6"/>
  <c r="CA15" i="6"/>
  <c r="BO11" i="6"/>
  <c r="BD55" i="4"/>
  <c r="BD66" i="4" s="1"/>
  <c r="BD102" i="4"/>
  <c r="Y100" i="4"/>
  <c r="Y102" i="4" s="1"/>
  <c r="AD30" i="4"/>
  <c r="AD32" i="4" s="1"/>
  <c r="AJ25" i="6"/>
  <c r="AK25" i="6" s="1"/>
  <c r="AT65" i="4"/>
  <c r="Y65" i="4"/>
  <c r="Y67" i="4" s="1"/>
  <c r="AT90" i="4"/>
  <c r="AT101" i="4" s="1"/>
  <c r="AT30" i="4"/>
  <c r="AT32" i="4" s="1"/>
  <c r="AU55" i="4"/>
  <c r="AU66" i="4" s="1"/>
  <c r="K6" i="5"/>
  <c r="BV28" i="6"/>
  <c r="L15" i="6"/>
  <c r="AD65" i="4"/>
  <c r="AD67" i="4" s="1"/>
  <c r="R14" i="6"/>
  <c r="AT100" i="4"/>
  <c r="H8" i="5"/>
  <c r="M12" i="6"/>
  <c r="Y30" i="4"/>
  <c r="Y32" i="4" s="1"/>
  <c r="AO19" i="6"/>
  <c r="BN28" i="6"/>
  <c r="AF18" i="6"/>
  <c r="AF29" i="6" s="1"/>
  <c r="BS28" i="6"/>
  <c r="AU90" i="4"/>
  <c r="AU101" i="4" s="1"/>
  <c r="H6" i="5"/>
  <c r="AO90" i="4"/>
  <c r="AO101" i="4" s="1"/>
  <c r="Q14" i="6"/>
  <c r="V14" i="6"/>
  <c r="AO100" i="4"/>
  <c r="AP92" i="4"/>
  <c r="L9" i="5"/>
  <c r="M23" i="5"/>
  <c r="AA14" i="6"/>
  <c r="AP90" i="4"/>
  <c r="AP101" i="4" s="1"/>
  <c r="M6" i="5"/>
  <c r="K14" i="6"/>
  <c r="AG18" i="6"/>
  <c r="AG29" i="6" s="1"/>
  <c r="AH10" i="6"/>
  <c r="AU10" i="6" s="1"/>
  <c r="AX7" i="6" s="1"/>
  <c r="AU65" i="4"/>
  <c r="AU67" i="4" s="1"/>
  <c r="I31" i="5" s="1"/>
  <c r="J16" i="5"/>
  <c r="K20" i="5"/>
  <c r="X13" i="6"/>
  <c r="AP65" i="4"/>
  <c r="K16" i="5"/>
  <c r="T13" i="6"/>
  <c r="O9" i="5"/>
  <c r="N15" i="6"/>
  <c r="R15" i="6"/>
  <c r="O13" i="5"/>
  <c r="N6" i="5"/>
  <c r="K15" i="6"/>
  <c r="AI30" i="4"/>
  <c r="AF24" i="6"/>
  <c r="BE20" i="4"/>
  <c r="BE31" i="4" s="1"/>
  <c r="F6" i="5"/>
  <c r="F15" i="5" s="1"/>
  <c r="F26" i="5" s="1"/>
  <c r="K11" i="6"/>
  <c r="AZ30" i="4"/>
  <c r="H16" i="5"/>
  <c r="H25" i="5" s="1"/>
  <c r="AZ20" i="4"/>
  <c r="AZ31" i="4" s="1"/>
  <c r="I6" i="5"/>
  <c r="I15" i="5" s="1"/>
  <c r="I26" i="5" s="1"/>
  <c r="T100" i="2"/>
  <c r="BW28" i="6"/>
  <c r="BW18" i="6"/>
  <c r="BW29" i="6" s="1"/>
  <c r="T90" i="2"/>
  <c r="T101" i="2" s="1"/>
  <c r="BX10" i="6"/>
  <c r="BO25" i="6"/>
  <c r="AI65" i="2"/>
  <c r="BO24" i="6"/>
  <c r="BN18" i="6"/>
  <c r="BN29" i="6" s="1"/>
  <c r="BN30" i="6" s="1"/>
  <c r="BO10" i="6"/>
  <c r="CA24" i="6"/>
  <c r="BT18" i="6"/>
  <c r="BT29" i="6" s="1"/>
  <c r="BU12" i="6"/>
  <c r="T65" i="2"/>
  <c r="BU24" i="6"/>
  <c r="BV18" i="6"/>
  <c r="BV29" i="6" s="1"/>
  <c r="BY28" i="6"/>
  <c r="T55" i="2"/>
  <c r="T66" i="2" s="1"/>
  <c r="T67" i="2" s="1"/>
  <c r="BS10" i="6"/>
  <c r="BM28" i="6"/>
  <c r="BO14" i="6"/>
  <c r="AD20" i="2"/>
  <c r="AD31" i="2" s="1"/>
  <c r="AD32" i="2" s="1"/>
  <c r="BQ13" i="6"/>
  <c r="CB20" i="6"/>
  <c r="CF20" i="6" s="1"/>
  <c r="CL20" i="6" s="1"/>
  <c r="AU20" i="6"/>
  <c r="AX17" i="6" s="1"/>
  <c r="AU22" i="6"/>
  <c r="AX19" i="6" s="1"/>
  <c r="CB23" i="6"/>
  <c r="CG23" i="6" s="1"/>
  <c r="CM23" i="6" s="1"/>
  <c r="AU25" i="6"/>
  <c r="AZ22" i="6" s="1"/>
  <c r="AU27" i="6"/>
  <c r="AX24" i="6" s="1"/>
  <c r="AU12" i="6"/>
  <c r="AZ9" i="6" s="1"/>
  <c r="AU14" i="6"/>
  <c r="AZ11" i="6" s="1"/>
  <c r="CB26" i="6"/>
  <c r="CI26" i="6" s="1"/>
  <c r="AU13" i="6"/>
  <c r="BB10" i="6" s="1"/>
  <c r="CB16" i="6"/>
  <c r="CI16" i="6" s="1"/>
  <c r="CO16" i="6" s="1"/>
  <c r="AU16" i="6"/>
  <c r="BB13" i="6" s="1"/>
  <c r="BH13" i="6" s="1"/>
  <c r="AU17" i="6"/>
  <c r="AX14" i="6" s="1"/>
  <c r="CB17" i="6"/>
  <c r="CE17" i="6" s="1"/>
  <c r="CB21" i="6"/>
  <c r="CF21" i="6" s="1"/>
  <c r="AK18" i="6"/>
  <c r="AK29" i="6" s="1"/>
  <c r="AM30" i="6"/>
  <c r="AN28" i="6"/>
  <c r="AK28" i="6"/>
  <c r="AQ18" i="6"/>
  <c r="AQ29" i="6" s="1"/>
  <c r="AY102" i="4"/>
  <c r="AY32" i="4"/>
  <c r="AZ102" i="4"/>
  <c r="N31" i="5" s="1"/>
  <c r="AI55" i="4"/>
  <c r="AI66" i="4" s="1"/>
  <c r="AD102" i="2"/>
  <c r="AI100" i="2"/>
  <c r="AI102" i="2" s="1"/>
  <c r="Y55" i="2"/>
  <c r="Y66" i="2" s="1"/>
  <c r="Y30" i="2"/>
  <c r="AI20" i="2"/>
  <c r="AI31" i="2" s="1"/>
  <c r="Y20" i="2"/>
  <c r="Y31" i="2" s="1"/>
  <c r="AI55" i="2"/>
  <c r="AI66" i="2" s="1"/>
  <c r="T30" i="2"/>
  <c r="O32" i="5"/>
  <c r="N32" i="5"/>
  <c r="M32" i="5"/>
  <c r="L32" i="5"/>
  <c r="K32" i="5"/>
  <c r="J32" i="5"/>
  <c r="I32" i="5"/>
  <c r="H32" i="5"/>
  <c r="G32" i="5"/>
  <c r="F32" i="5"/>
  <c r="E32" i="5"/>
  <c r="D32" i="5"/>
  <c r="AU102" i="4" l="1"/>
  <c r="M31" i="5" s="1"/>
  <c r="AI30" i="6"/>
  <c r="H15" i="5"/>
  <c r="H26" i="5" s="1"/>
  <c r="T102" i="4"/>
  <c r="BD67" i="4"/>
  <c r="AG30" i="6"/>
  <c r="BE67" i="4"/>
  <c r="K31" i="5" s="1"/>
  <c r="AU21" i="6"/>
  <c r="AZ18" i="6" s="1"/>
  <c r="AI67" i="4"/>
  <c r="AT28" i="6"/>
  <c r="AZ67" i="4"/>
  <c r="J31" i="5" s="1"/>
  <c r="AT67" i="4"/>
  <c r="J25" i="5"/>
  <c r="T67" i="4"/>
  <c r="AO67" i="4"/>
  <c r="BD32" i="4"/>
  <c r="BE32" i="4"/>
  <c r="G31" i="5" s="1"/>
  <c r="AI32" i="4"/>
  <c r="AZ32" i="4"/>
  <c r="F31" i="5" s="1"/>
  <c r="I27" i="5"/>
  <c r="AU32" i="4"/>
  <c r="E31" i="5" s="1"/>
  <c r="L15" i="5"/>
  <c r="L26" i="5" s="1"/>
  <c r="L27" i="5" s="1"/>
  <c r="AU26" i="6"/>
  <c r="BB23" i="6" s="1"/>
  <c r="AO32" i="4"/>
  <c r="T32" i="4"/>
  <c r="Y102" i="2"/>
  <c r="BW30" i="6"/>
  <c r="CB15" i="6"/>
  <c r="CH15" i="6" s="1"/>
  <c r="CB9" i="6"/>
  <c r="CE9" i="6" s="1"/>
  <c r="CB25" i="6"/>
  <c r="CF25" i="6" s="1"/>
  <c r="CA28" i="6"/>
  <c r="Y67" i="2"/>
  <c r="BM30" i="6"/>
  <c r="BX18" i="6"/>
  <c r="BX29" i="6" s="1"/>
  <c r="BX30" i="6" s="1"/>
  <c r="CB14" i="6"/>
  <c r="CH14" i="6" s="1"/>
  <c r="T32" i="2"/>
  <c r="J27" i="5"/>
  <c r="AT9" i="6"/>
  <c r="AT18" i="6" s="1"/>
  <c r="AT29" i="6" s="1"/>
  <c r="AR18" i="6"/>
  <c r="AR29" i="6" s="1"/>
  <c r="AR30" i="6" s="1"/>
  <c r="F27" i="5"/>
  <c r="BT28" i="6"/>
  <c r="BU27" i="6"/>
  <c r="CB27" i="6" s="1"/>
  <c r="CH27" i="6" s="1"/>
  <c r="G15" i="5"/>
  <c r="G26" i="5" s="1"/>
  <c r="M15" i="6"/>
  <c r="AC15" i="6" s="1"/>
  <c r="N8" i="5"/>
  <c r="K9" i="5"/>
  <c r="K15" i="5" s="1"/>
  <c r="K26" i="5" s="1"/>
  <c r="N13" i="6"/>
  <c r="AP55" i="4"/>
  <c r="AP66" i="4" s="1"/>
  <c r="AP67" i="4" s="1"/>
  <c r="H31" i="5" s="1"/>
  <c r="AI32" i="2"/>
  <c r="BY18" i="6"/>
  <c r="BY29" i="6" s="1"/>
  <c r="BY30" i="6" s="1"/>
  <c r="CB12" i="6"/>
  <c r="CI12" i="6" s="1"/>
  <c r="H27" i="5"/>
  <c r="N15" i="5"/>
  <c r="N26" i="5" s="1"/>
  <c r="N27" i="5" s="1"/>
  <c r="CA11" i="6"/>
  <c r="CA18" i="6" s="1"/>
  <c r="CA29" i="6" s="1"/>
  <c r="BZ18" i="6"/>
  <c r="BZ29" i="6" s="1"/>
  <c r="BZ30" i="6" s="1"/>
  <c r="AJ28" i="6"/>
  <c r="AJ30" i="6" s="1"/>
  <c r="AO28" i="6"/>
  <c r="AO30" i="6" s="1"/>
  <c r="AQ19" i="6"/>
  <c r="AT102" i="4"/>
  <c r="BV30" i="6"/>
  <c r="BT30" i="6"/>
  <c r="AP32" i="4"/>
  <c r="D31" i="5" s="1"/>
  <c r="M15" i="5"/>
  <c r="M26" i="5" s="1"/>
  <c r="G25" i="5"/>
  <c r="AN11" i="6"/>
  <c r="AL18" i="6"/>
  <c r="AL29" i="6" s="1"/>
  <c r="AL30" i="6" s="1"/>
  <c r="BR22" i="6"/>
  <c r="BP28" i="6"/>
  <c r="BP18" i="6"/>
  <c r="BP29" i="6" s="1"/>
  <c r="CB24" i="6"/>
  <c r="CG24" i="6" s="1"/>
  <c r="O15" i="5"/>
  <c r="O26" i="5" s="1"/>
  <c r="O27" i="5" s="1"/>
  <c r="AO102" i="4"/>
  <c r="M17" i="5"/>
  <c r="M25" i="5" s="1"/>
  <c r="U14" i="6"/>
  <c r="AC14" i="6" s="1"/>
  <c r="AP100" i="4"/>
  <c r="AP102" i="4" s="1"/>
  <c r="L31" i="5" s="1"/>
  <c r="AC13" i="6"/>
  <c r="K25" i="5"/>
  <c r="AH24" i="6"/>
  <c r="AF28" i="6"/>
  <c r="AF30" i="6" s="1"/>
  <c r="T102" i="2"/>
  <c r="AI67" i="2"/>
  <c r="BO28" i="6"/>
  <c r="Y32" i="2"/>
  <c r="CG20" i="6"/>
  <c r="CE20" i="6"/>
  <c r="CI20" i="6"/>
  <c r="CO20" i="6" s="1"/>
  <c r="CH20" i="6"/>
  <c r="CN20" i="6" s="1"/>
  <c r="BU10" i="6"/>
  <c r="BS18" i="6"/>
  <c r="BS29" i="6" s="1"/>
  <c r="BS30" i="6" s="1"/>
  <c r="BO18" i="6"/>
  <c r="BO29" i="6" s="1"/>
  <c r="BQ18" i="6"/>
  <c r="BQ29" i="6" s="1"/>
  <c r="BQ30" i="6" s="1"/>
  <c r="BR13" i="6"/>
  <c r="BR18" i="6" s="1"/>
  <c r="BR29" i="6" s="1"/>
  <c r="BB17" i="6"/>
  <c r="AX10" i="6"/>
  <c r="BD10" i="6" s="1"/>
  <c r="AZ17" i="6"/>
  <c r="AY10" i="6"/>
  <c r="BE10" i="6" s="1"/>
  <c r="BA17" i="6"/>
  <c r="BG17" i="6" s="1"/>
  <c r="AY11" i="6"/>
  <c r="BB20" i="6"/>
  <c r="AY12" i="6"/>
  <c r="BA13" i="6"/>
  <c r="AZ20" i="6"/>
  <c r="BA14" i="6"/>
  <c r="AY9" i="6"/>
  <c r="AY20" i="6"/>
  <c r="AY22" i="6"/>
  <c r="BB24" i="6"/>
  <c r="AZ10" i="6"/>
  <c r="BA24" i="6"/>
  <c r="BB14" i="6"/>
  <c r="BB12" i="6"/>
  <c r="AZ13" i="6"/>
  <c r="AY24" i="6"/>
  <c r="BE24" i="6" s="1"/>
  <c r="AZ19" i="6"/>
  <c r="AX9" i="6"/>
  <c r="BB9" i="6"/>
  <c r="BB11" i="6"/>
  <c r="BA10" i="6"/>
  <c r="AX22" i="6"/>
  <c r="BB22" i="6"/>
  <c r="BB7" i="6"/>
  <c r="AY14" i="6"/>
  <c r="BB19" i="6"/>
  <c r="AY17" i="6"/>
  <c r="BE17" i="6" s="1"/>
  <c r="AX20" i="6"/>
  <c r="AZ24" i="6"/>
  <c r="AX12" i="6"/>
  <c r="BA19" i="6"/>
  <c r="BA12" i="6"/>
  <c r="AY13" i="6"/>
  <c r="AY7" i="6"/>
  <c r="AX11" i="6"/>
  <c r="BA9" i="6"/>
  <c r="BG9" i="6" s="1"/>
  <c r="BA11" i="6"/>
  <c r="AZ14" i="6"/>
  <c r="BF14" i="6" s="1"/>
  <c r="BA22" i="6"/>
  <c r="BA7" i="6"/>
  <c r="BG7" i="6" s="1"/>
  <c r="AZ7" i="6"/>
  <c r="AX13" i="6"/>
  <c r="AY19" i="6"/>
  <c r="CH16" i="6"/>
  <c r="CG16" i="6"/>
  <c r="CG25" i="6"/>
  <c r="CF16" i="6"/>
  <c r="CE16" i="6"/>
  <c r="CK16" i="6" s="1"/>
  <c r="CH23" i="6"/>
  <c r="CN23" i="6" s="1"/>
  <c r="CI23" i="6"/>
  <c r="CF23" i="6"/>
  <c r="CE23" i="6"/>
  <c r="CI19" i="6"/>
  <c r="CG17" i="6"/>
  <c r="CH26" i="6"/>
  <c r="CF26" i="6"/>
  <c r="CE26" i="6"/>
  <c r="CG26" i="6"/>
  <c r="CE21" i="6"/>
  <c r="CI21" i="6"/>
  <c r="CF19" i="6"/>
  <c r="CH21" i="6"/>
  <c r="CG19" i="6"/>
  <c r="AT30" i="6"/>
  <c r="CF17" i="6"/>
  <c r="CH19" i="6"/>
  <c r="CI17" i="6"/>
  <c r="CG21" i="6"/>
  <c r="CH17" i="6"/>
  <c r="AK30" i="6"/>
  <c r="I55" i="2"/>
  <c r="H55" i="2"/>
  <c r="G55" i="2"/>
  <c r="F55" i="2"/>
  <c r="BB99" i="2"/>
  <c r="BC99" i="2" s="1"/>
  <c r="BD99" i="2" s="1"/>
  <c r="BE99" i="2" s="1"/>
  <c r="BA99" i="2"/>
  <c r="AW99" i="2"/>
  <c r="AX99" i="2" s="1"/>
  <c r="AY99" i="2" s="1"/>
  <c r="AZ99" i="2" s="1"/>
  <c r="AV99" i="2"/>
  <c r="AR99" i="2"/>
  <c r="AS99" i="2" s="1"/>
  <c r="AT99" i="2" s="1"/>
  <c r="AU99" i="2" s="1"/>
  <c r="AQ99" i="2"/>
  <c r="AM99" i="2"/>
  <c r="AN99" i="2" s="1"/>
  <c r="AL99" i="2"/>
  <c r="BB98" i="2"/>
  <c r="BC98" i="2" s="1"/>
  <c r="BA98" i="2"/>
  <c r="AW98" i="2"/>
  <c r="AX98" i="2" s="1"/>
  <c r="AV98" i="2"/>
  <c r="AR98" i="2"/>
  <c r="AS98" i="2" s="1"/>
  <c r="AQ98" i="2"/>
  <c r="AM98" i="2"/>
  <c r="AN98" i="2" s="1"/>
  <c r="AL98" i="2"/>
  <c r="BB97" i="2"/>
  <c r="BC97" i="2" s="1"/>
  <c r="BA97" i="2"/>
  <c r="AW97" i="2"/>
  <c r="AX97" i="2" s="1"/>
  <c r="AV97" i="2"/>
  <c r="AR97" i="2"/>
  <c r="AS97" i="2" s="1"/>
  <c r="AQ97" i="2"/>
  <c r="AM97" i="2"/>
  <c r="AN97" i="2" s="1"/>
  <c r="AL97" i="2"/>
  <c r="BB96" i="2"/>
  <c r="BC96" i="2" s="1"/>
  <c r="BA96" i="2"/>
  <c r="AW96" i="2"/>
  <c r="AX96" i="2" s="1"/>
  <c r="AV96" i="2"/>
  <c r="AR96" i="2"/>
  <c r="AS96" i="2" s="1"/>
  <c r="AQ96" i="2"/>
  <c r="AM96" i="2"/>
  <c r="AN96" i="2" s="1"/>
  <c r="AL96" i="2"/>
  <c r="BB95" i="2"/>
  <c r="BC95" i="2" s="1"/>
  <c r="BD95" i="2" s="1"/>
  <c r="BE95" i="2" s="1"/>
  <c r="BA95" i="2"/>
  <c r="AW95" i="2"/>
  <c r="AX95" i="2" s="1"/>
  <c r="AY95" i="2" s="1"/>
  <c r="AZ95" i="2" s="1"/>
  <c r="AV95" i="2"/>
  <c r="AR95" i="2"/>
  <c r="AS95" i="2" s="1"/>
  <c r="AQ95" i="2"/>
  <c r="AM95" i="2"/>
  <c r="AN95" i="2" s="1"/>
  <c r="AL95" i="2"/>
  <c r="BB94" i="2"/>
  <c r="BC94" i="2" s="1"/>
  <c r="BA94" i="2"/>
  <c r="AW94" i="2"/>
  <c r="AX94" i="2" s="1"/>
  <c r="AV94" i="2"/>
  <c r="AR94" i="2"/>
  <c r="AS94" i="2" s="1"/>
  <c r="AQ94" i="2"/>
  <c r="AM94" i="2"/>
  <c r="AN94" i="2" s="1"/>
  <c r="AL94" i="2"/>
  <c r="BB93" i="2"/>
  <c r="BC93" i="2" s="1"/>
  <c r="BA93" i="2"/>
  <c r="AW93" i="2"/>
  <c r="AX93" i="2" s="1"/>
  <c r="AV93" i="2"/>
  <c r="AR93" i="2"/>
  <c r="AS93" i="2" s="1"/>
  <c r="AQ93" i="2"/>
  <c r="AM93" i="2"/>
  <c r="AN93" i="2" s="1"/>
  <c r="AL93" i="2"/>
  <c r="BB92" i="2"/>
  <c r="BC92" i="2" s="1"/>
  <c r="BA92" i="2"/>
  <c r="AW92" i="2"/>
  <c r="AX92" i="2" s="1"/>
  <c r="AV92" i="2"/>
  <c r="AR92" i="2"/>
  <c r="AS92" i="2" s="1"/>
  <c r="AQ92" i="2"/>
  <c r="AM92" i="2"/>
  <c r="AN92" i="2" s="1"/>
  <c r="AL92" i="2"/>
  <c r="BB91" i="2"/>
  <c r="BC91" i="2" s="1"/>
  <c r="BA91" i="2"/>
  <c r="AW91" i="2"/>
  <c r="AX91" i="2" s="1"/>
  <c r="AV91" i="2"/>
  <c r="AR91" i="2"/>
  <c r="AS91" i="2" s="1"/>
  <c r="AQ91" i="2"/>
  <c r="AM91" i="2"/>
  <c r="AN91" i="2" s="1"/>
  <c r="AO91" i="2" s="1"/>
  <c r="AL91" i="2"/>
  <c r="BB89" i="2"/>
  <c r="BC89" i="2" s="1"/>
  <c r="BD89" i="2" s="1"/>
  <c r="BE89" i="2" s="1"/>
  <c r="BA89" i="2"/>
  <c r="AW89" i="2"/>
  <c r="AX89" i="2" s="1"/>
  <c r="AY89" i="2" s="1"/>
  <c r="AZ89" i="2" s="1"/>
  <c r="AV89" i="2"/>
  <c r="AR89" i="2"/>
  <c r="AS89" i="2" s="1"/>
  <c r="AQ89" i="2"/>
  <c r="AM89" i="2"/>
  <c r="AN89" i="2" s="1"/>
  <c r="AL89" i="2"/>
  <c r="BB88" i="2"/>
  <c r="BC88" i="2" s="1"/>
  <c r="BA88" i="2"/>
  <c r="AW88" i="2"/>
  <c r="AX88" i="2" s="1"/>
  <c r="AV88" i="2"/>
  <c r="AR88" i="2"/>
  <c r="AS88" i="2" s="1"/>
  <c r="AQ88" i="2"/>
  <c r="AM88" i="2"/>
  <c r="AN88" i="2" s="1"/>
  <c r="AL88" i="2"/>
  <c r="BB87" i="2"/>
  <c r="BC87" i="2" s="1"/>
  <c r="BA87" i="2"/>
  <c r="AW87" i="2"/>
  <c r="AX87" i="2" s="1"/>
  <c r="AV87" i="2"/>
  <c r="AR87" i="2"/>
  <c r="AS87" i="2" s="1"/>
  <c r="AQ87" i="2"/>
  <c r="AM87" i="2"/>
  <c r="AN87" i="2" s="1"/>
  <c r="AL87" i="2"/>
  <c r="BB86" i="2"/>
  <c r="BC86" i="2" s="1"/>
  <c r="BA86" i="2"/>
  <c r="AW86" i="2"/>
  <c r="AX86" i="2" s="1"/>
  <c r="AV86" i="2"/>
  <c r="AR86" i="2"/>
  <c r="AS86" i="2" s="1"/>
  <c r="AQ86" i="2"/>
  <c r="AM86" i="2"/>
  <c r="AN86" i="2" s="1"/>
  <c r="AL86" i="2"/>
  <c r="BB85" i="2"/>
  <c r="BC85" i="2" s="1"/>
  <c r="BA85" i="2"/>
  <c r="AW85" i="2"/>
  <c r="AX85" i="2" s="1"/>
  <c r="AV85" i="2"/>
  <c r="AR85" i="2"/>
  <c r="AS85" i="2" s="1"/>
  <c r="AQ85" i="2"/>
  <c r="AM85" i="2"/>
  <c r="AN85" i="2" s="1"/>
  <c r="AL85" i="2"/>
  <c r="BB84" i="2"/>
  <c r="BC84" i="2" s="1"/>
  <c r="BD84" i="2" s="1"/>
  <c r="BE84" i="2" s="1"/>
  <c r="BA84" i="2"/>
  <c r="AW84" i="2"/>
  <c r="AX84" i="2" s="1"/>
  <c r="AY84" i="2" s="1"/>
  <c r="AZ84" i="2" s="1"/>
  <c r="AV84" i="2"/>
  <c r="AR84" i="2"/>
  <c r="AS84" i="2" s="1"/>
  <c r="AQ84" i="2"/>
  <c r="AM84" i="2"/>
  <c r="AN84" i="2" s="1"/>
  <c r="AL84" i="2"/>
  <c r="BB83" i="2"/>
  <c r="BC83" i="2" s="1"/>
  <c r="BA83" i="2"/>
  <c r="AW83" i="2"/>
  <c r="AX83" i="2" s="1"/>
  <c r="AV83" i="2"/>
  <c r="AR83" i="2"/>
  <c r="AS83" i="2" s="1"/>
  <c r="AQ83" i="2"/>
  <c r="AM83" i="2"/>
  <c r="AN83" i="2" s="1"/>
  <c r="AL83" i="2"/>
  <c r="BB82" i="2"/>
  <c r="BC82" i="2" s="1"/>
  <c r="BA82" i="2"/>
  <c r="AW82" i="2"/>
  <c r="AX82" i="2" s="1"/>
  <c r="AV82" i="2"/>
  <c r="AR82" i="2"/>
  <c r="AS82" i="2" s="1"/>
  <c r="AQ82" i="2"/>
  <c r="AM82" i="2"/>
  <c r="AN82" i="2" s="1"/>
  <c r="AL82" i="2"/>
  <c r="BB81" i="2"/>
  <c r="BC81" i="2" s="1"/>
  <c r="BA81" i="2"/>
  <c r="AW81" i="2"/>
  <c r="AX81" i="2" s="1"/>
  <c r="AV81" i="2"/>
  <c r="AR81" i="2"/>
  <c r="AS81" i="2" s="1"/>
  <c r="AQ81" i="2"/>
  <c r="AM81" i="2"/>
  <c r="AN81" i="2" s="1"/>
  <c r="AO81" i="2" s="1"/>
  <c r="AL81" i="2"/>
  <c r="BB64" i="2"/>
  <c r="BC64" i="2" s="1"/>
  <c r="BA64" i="2"/>
  <c r="AW64" i="2"/>
  <c r="AX64" i="2" s="1"/>
  <c r="AV64" i="2"/>
  <c r="AR64" i="2"/>
  <c r="AS64" i="2" s="1"/>
  <c r="AT64" i="2" s="1"/>
  <c r="AU64" i="2" s="1"/>
  <c r="AQ64" i="2"/>
  <c r="AM64" i="2"/>
  <c r="AN64" i="2" s="1"/>
  <c r="AL64" i="2"/>
  <c r="BB63" i="2"/>
  <c r="BC63" i="2" s="1"/>
  <c r="BA63" i="2"/>
  <c r="AW63" i="2"/>
  <c r="AX63" i="2" s="1"/>
  <c r="AV63" i="2"/>
  <c r="AR63" i="2"/>
  <c r="AS63" i="2" s="1"/>
  <c r="AQ63" i="2"/>
  <c r="AM63" i="2"/>
  <c r="AN63" i="2" s="1"/>
  <c r="AL63" i="2"/>
  <c r="BB62" i="2"/>
  <c r="BC62" i="2" s="1"/>
  <c r="BA62" i="2"/>
  <c r="AW62" i="2"/>
  <c r="AX62" i="2" s="1"/>
  <c r="AV62" i="2"/>
  <c r="AR62" i="2"/>
  <c r="AS62" i="2" s="1"/>
  <c r="AQ62" i="2"/>
  <c r="AM62" i="2"/>
  <c r="AN62" i="2" s="1"/>
  <c r="AL62" i="2"/>
  <c r="BB61" i="2"/>
  <c r="BC61" i="2" s="1"/>
  <c r="BA61" i="2"/>
  <c r="AW61" i="2"/>
  <c r="AX61" i="2" s="1"/>
  <c r="AV61" i="2"/>
  <c r="AR61" i="2"/>
  <c r="AS61" i="2" s="1"/>
  <c r="AQ61" i="2"/>
  <c r="AM61" i="2"/>
  <c r="AN61" i="2" s="1"/>
  <c r="AL61" i="2"/>
  <c r="BB60" i="2"/>
  <c r="BC60" i="2" s="1"/>
  <c r="BA60" i="2"/>
  <c r="AW60" i="2"/>
  <c r="AX60" i="2" s="1"/>
  <c r="AV60" i="2"/>
  <c r="AR60" i="2"/>
  <c r="AS60" i="2" s="1"/>
  <c r="AQ60" i="2"/>
  <c r="AM60" i="2"/>
  <c r="AN60" i="2" s="1"/>
  <c r="AL60" i="2"/>
  <c r="BB59" i="2"/>
  <c r="BC59" i="2" s="1"/>
  <c r="BA59" i="2"/>
  <c r="AW59" i="2"/>
  <c r="AX59" i="2" s="1"/>
  <c r="AV59" i="2"/>
  <c r="AR59" i="2"/>
  <c r="AS59" i="2" s="1"/>
  <c r="AQ59" i="2"/>
  <c r="AM59" i="2"/>
  <c r="AN59" i="2" s="1"/>
  <c r="AL59" i="2"/>
  <c r="BB58" i="2"/>
  <c r="BC58" i="2" s="1"/>
  <c r="BA58" i="2"/>
  <c r="AW58" i="2"/>
  <c r="AX58" i="2" s="1"/>
  <c r="AV58" i="2"/>
  <c r="AR58" i="2"/>
  <c r="AS58" i="2" s="1"/>
  <c r="AQ58" i="2"/>
  <c r="AM58" i="2"/>
  <c r="AN58" i="2" s="1"/>
  <c r="AL58" i="2"/>
  <c r="BB57" i="2"/>
  <c r="BC57" i="2" s="1"/>
  <c r="BA57" i="2"/>
  <c r="AW57" i="2"/>
  <c r="AX57" i="2" s="1"/>
  <c r="AV57" i="2"/>
  <c r="AR57" i="2"/>
  <c r="AS57" i="2" s="1"/>
  <c r="AQ57" i="2"/>
  <c r="AM57" i="2"/>
  <c r="AN57" i="2" s="1"/>
  <c r="AL57" i="2"/>
  <c r="BB56" i="2"/>
  <c r="BC56" i="2" s="1"/>
  <c r="BA56" i="2"/>
  <c r="AW56" i="2"/>
  <c r="AX56" i="2" s="1"/>
  <c r="AV56" i="2"/>
  <c r="AR56" i="2"/>
  <c r="AS56" i="2" s="1"/>
  <c r="AQ56" i="2"/>
  <c r="AM56" i="2"/>
  <c r="AN56" i="2" s="1"/>
  <c r="AO56" i="2" s="1"/>
  <c r="AL56" i="2"/>
  <c r="BB54" i="2"/>
  <c r="BC54" i="2" s="1"/>
  <c r="BA54" i="2"/>
  <c r="AW54" i="2"/>
  <c r="AX54" i="2" s="1"/>
  <c r="AV54" i="2"/>
  <c r="AR54" i="2"/>
  <c r="AS54" i="2" s="1"/>
  <c r="AQ54" i="2"/>
  <c r="AM54" i="2"/>
  <c r="AN54" i="2" s="1"/>
  <c r="AL54" i="2"/>
  <c r="BB53" i="2"/>
  <c r="BC53" i="2" s="1"/>
  <c r="BA53" i="2"/>
  <c r="AW53" i="2"/>
  <c r="AX53" i="2" s="1"/>
  <c r="AV53" i="2"/>
  <c r="AR53" i="2"/>
  <c r="AS53" i="2" s="1"/>
  <c r="AQ53" i="2"/>
  <c r="AM53" i="2"/>
  <c r="AN53" i="2" s="1"/>
  <c r="AL53" i="2"/>
  <c r="BB52" i="2"/>
  <c r="BC52" i="2" s="1"/>
  <c r="BA52" i="2"/>
  <c r="AW52" i="2"/>
  <c r="AX52" i="2" s="1"/>
  <c r="AV52" i="2"/>
  <c r="AR52" i="2"/>
  <c r="AS52" i="2" s="1"/>
  <c r="AQ52" i="2"/>
  <c r="AM52" i="2"/>
  <c r="AN52" i="2" s="1"/>
  <c r="AL52" i="2"/>
  <c r="BB51" i="2"/>
  <c r="BC51" i="2" s="1"/>
  <c r="BA51" i="2"/>
  <c r="AW51" i="2"/>
  <c r="AX51" i="2" s="1"/>
  <c r="AV51" i="2"/>
  <c r="AR51" i="2"/>
  <c r="AS51" i="2" s="1"/>
  <c r="AQ51" i="2"/>
  <c r="AM51" i="2"/>
  <c r="AN51" i="2" s="1"/>
  <c r="AL51" i="2"/>
  <c r="BB50" i="2"/>
  <c r="BC50" i="2" s="1"/>
  <c r="BA50" i="2"/>
  <c r="AW50" i="2"/>
  <c r="AX50" i="2" s="1"/>
  <c r="AV50" i="2"/>
  <c r="AR50" i="2"/>
  <c r="AS50" i="2" s="1"/>
  <c r="AQ50" i="2"/>
  <c r="AM50" i="2"/>
  <c r="AN50" i="2" s="1"/>
  <c r="AL50" i="2"/>
  <c r="BB49" i="2"/>
  <c r="BC49" i="2" s="1"/>
  <c r="BA49" i="2"/>
  <c r="AW49" i="2"/>
  <c r="AX49" i="2" s="1"/>
  <c r="AV49" i="2"/>
  <c r="AR49" i="2"/>
  <c r="AS49" i="2" s="1"/>
  <c r="AT49" i="2" s="1"/>
  <c r="AU49" i="2" s="1"/>
  <c r="AQ49" i="2"/>
  <c r="AM49" i="2"/>
  <c r="AN49" i="2" s="1"/>
  <c r="AL49" i="2"/>
  <c r="BB48" i="2"/>
  <c r="BC48" i="2" s="1"/>
  <c r="BA48" i="2"/>
  <c r="AW48" i="2"/>
  <c r="AX48" i="2" s="1"/>
  <c r="AV48" i="2"/>
  <c r="AR48" i="2"/>
  <c r="AS48" i="2" s="1"/>
  <c r="AQ48" i="2"/>
  <c r="AM48" i="2"/>
  <c r="AN48" i="2" s="1"/>
  <c r="AL48" i="2"/>
  <c r="BB47" i="2"/>
  <c r="BC47" i="2" s="1"/>
  <c r="BA47" i="2"/>
  <c r="AW47" i="2"/>
  <c r="AX47" i="2" s="1"/>
  <c r="AV47" i="2"/>
  <c r="AR47" i="2"/>
  <c r="AS47" i="2" s="1"/>
  <c r="AQ47" i="2"/>
  <c r="AM47" i="2"/>
  <c r="AN47" i="2" s="1"/>
  <c r="AL47" i="2"/>
  <c r="BB46" i="2"/>
  <c r="BC46" i="2" s="1"/>
  <c r="BA46" i="2"/>
  <c r="AW46" i="2"/>
  <c r="AX46" i="2" s="1"/>
  <c r="AV46" i="2"/>
  <c r="AR46" i="2"/>
  <c r="AS46" i="2" s="1"/>
  <c r="AQ46" i="2"/>
  <c r="AM46" i="2"/>
  <c r="AN46" i="2" s="1"/>
  <c r="AO46" i="2" s="1"/>
  <c r="AL46" i="2"/>
  <c r="I100" i="2"/>
  <c r="H100" i="2"/>
  <c r="G100" i="2"/>
  <c r="F100" i="2"/>
  <c r="N99" i="2"/>
  <c r="M99" i="2"/>
  <c r="L99" i="2"/>
  <c r="K99" i="2"/>
  <c r="N98" i="2"/>
  <c r="M98" i="2"/>
  <c r="L98" i="2"/>
  <c r="K98" i="2"/>
  <c r="N97" i="2"/>
  <c r="M97" i="2"/>
  <c r="L97" i="2"/>
  <c r="K97" i="2"/>
  <c r="N96" i="2"/>
  <c r="M96" i="2"/>
  <c r="L96" i="2"/>
  <c r="K96" i="2"/>
  <c r="N95" i="2"/>
  <c r="M95" i="2"/>
  <c r="L95" i="2"/>
  <c r="K95" i="2"/>
  <c r="N94" i="2"/>
  <c r="M94" i="2"/>
  <c r="L94" i="2"/>
  <c r="K94" i="2"/>
  <c r="N93" i="2"/>
  <c r="M93" i="2"/>
  <c r="L93" i="2"/>
  <c r="K93" i="2"/>
  <c r="N92" i="2"/>
  <c r="M92" i="2"/>
  <c r="L92" i="2"/>
  <c r="K92" i="2"/>
  <c r="N91" i="2"/>
  <c r="M91" i="2"/>
  <c r="L91" i="2"/>
  <c r="K91" i="2"/>
  <c r="I90" i="2"/>
  <c r="I101" i="2" s="1"/>
  <c r="H90" i="2"/>
  <c r="H101" i="2" s="1"/>
  <c r="G90" i="2"/>
  <c r="G101" i="2" s="1"/>
  <c r="F90" i="2"/>
  <c r="F101" i="2" s="1"/>
  <c r="N89" i="2"/>
  <c r="M89" i="2"/>
  <c r="L89" i="2"/>
  <c r="K89" i="2"/>
  <c r="N88" i="2"/>
  <c r="M88" i="2"/>
  <c r="L88" i="2"/>
  <c r="K88" i="2"/>
  <c r="N87" i="2"/>
  <c r="M87" i="2"/>
  <c r="L87" i="2"/>
  <c r="K87" i="2"/>
  <c r="N86" i="2"/>
  <c r="M86" i="2"/>
  <c r="L86" i="2"/>
  <c r="K86" i="2"/>
  <c r="N85" i="2"/>
  <c r="M85" i="2"/>
  <c r="L85" i="2"/>
  <c r="K85" i="2"/>
  <c r="N84" i="2"/>
  <c r="M84" i="2"/>
  <c r="L84" i="2"/>
  <c r="K84" i="2"/>
  <c r="N83" i="2"/>
  <c r="M83" i="2"/>
  <c r="L83" i="2"/>
  <c r="K83" i="2"/>
  <c r="N82" i="2"/>
  <c r="M82" i="2"/>
  <c r="L82" i="2"/>
  <c r="K82" i="2"/>
  <c r="N81" i="2"/>
  <c r="M81" i="2"/>
  <c r="L81" i="2"/>
  <c r="K81" i="2"/>
  <c r="I65" i="2"/>
  <c r="H65" i="2"/>
  <c r="G65" i="2"/>
  <c r="F65" i="2"/>
  <c r="N64" i="2"/>
  <c r="M64" i="2"/>
  <c r="L64" i="2"/>
  <c r="K64" i="2"/>
  <c r="N63" i="2"/>
  <c r="M63" i="2"/>
  <c r="L63" i="2"/>
  <c r="K63" i="2"/>
  <c r="N62" i="2"/>
  <c r="M62" i="2"/>
  <c r="L62" i="2"/>
  <c r="K62" i="2"/>
  <c r="N61" i="2"/>
  <c r="M61" i="2"/>
  <c r="L61" i="2"/>
  <c r="K61" i="2"/>
  <c r="N60" i="2"/>
  <c r="M60" i="2"/>
  <c r="L60" i="2"/>
  <c r="K60" i="2"/>
  <c r="N59" i="2"/>
  <c r="M59" i="2"/>
  <c r="L59" i="2"/>
  <c r="K59" i="2"/>
  <c r="N58" i="2"/>
  <c r="M58" i="2"/>
  <c r="L58" i="2"/>
  <c r="K58" i="2"/>
  <c r="N57" i="2"/>
  <c r="M57" i="2"/>
  <c r="L57" i="2"/>
  <c r="K57" i="2"/>
  <c r="N56" i="2"/>
  <c r="M56" i="2"/>
  <c r="L56" i="2"/>
  <c r="K56" i="2"/>
  <c r="I66" i="2"/>
  <c r="H66" i="2"/>
  <c r="G66" i="2"/>
  <c r="F66" i="2"/>
  <c r="N54" i="2"/>
  <c r="M54" i="2"/>
  <c r="L54" i="2"/>
  <c r="K54" i="2"/>
  <c r="N53" i="2"/>
  <c r="M53" i="2"/>
  <c r="L53" i="2"/>
  <c r="K53" i="2"/>
  <c r="N52" i="2"/>
  <c r="M52" i="2"/>
  <c r="L52" i="2"/>
  <c r="K52" i="2"/>
  <c r="N51" i="2"/>
  <c r="M51" i="2"/>
  <c r="L51" i="2"/>
  <c r="K51" i="2"/>
  <c r="N50" i="2"/>
  <c r="M50" i="2"/>
  <c r="L50" i="2"/>
  <c r="K50" i="2"/>
  <c r="N49" i="2"/>
  <c r="M49" i="2"/>
  <c r="L49" i="2"/>
  <c r="K49" i="2"/>
  <c r="N48" i="2"/>
  <c r="M48" i="2"/>
  <c r="L48" i="2"/>
  <c r="K48" i="2"/>
  <c r="N47" i="2"/>
  <c r="M47" i="2"/>
  <c r="L47" i="2"/>
  <c r="K47" i="2"/>
  <c r="N46" i="2"/>
  <c r="M46" i="2"/>
  <c r="L46" i="2"/>
  <c r="K46" i="2"/>
  <c r="C100" i="2"/>
  <c r="C90" i="2"/>
  <c r="C101" i="2" s="1"/>
  <c r="C65" i="2"/>
  <c r="C55" i="2"/>
  <c r="C66" i="2" s="1"/>
  <c r="AY18" i="6" l="1"/>
  <c r="BA18" i="6"/>
  <c r="BB18" i="6"/>
  <c r="AX18" i="6"/>
  <c r="BC18" i="6" s="1"/>
  <c r="BH18" i="6" s="1"/>
  <c r="G27" i="5"/>
  <c r="BA23" i="6"/>
  <c r="AZ23" i="6"/>
  <c r="M27" i="5"/>
  <c r="AY23" i="6"/>
  <c r="AX23" i="6"/>
  <c r="BD23" i="6" s="1"/>
  <c r="CI25" i="6"/>
  <c r="CH25" i="6"/>
  <c r="CE15" i="6"/>
  <c r="CI15" i="6"/>
  <c r="CF15" i="6"/>
  <c r="CJ15" i="6" s="1"/>
  <c r="CO15" i="6" s="1"/>
  <c r="L90" i="2"/>
  <c r="L101" i="2" s="1"/>
  <c r="CF9" i="6"/>
  <c r="BP30" i="6"/>
  <c r="CG9" i="6"/>
  <c r="K100" i="2"/>
  <c r="CG15" i="6"/>
  <c r="CH9" i="6"/>
  <c r="CI9" i="6"/>
  <c r="CE25" i="6"/>
  <c r="CA30" i="6"/>
  <c r="CI14" i="6"/>
  <c r="CO14" i="6" s="1"/>
  <c r="CF14" i="6"/>
  <c r="CE14" i="6"/>
  <c r="CF27" i="6"/>
  <c r="BU28" i="6"/>
  <c r="CG14" i="6"/>
  <c r="CE24" i="6"/>
  <c r="CI27" i="6"/>
  <c r="CE27" i="6"/>
  <c r="CG27" i="6"/>
  <c r="CJ27" i="6" s="1"/>
  <c r="CL27" i="6" s="1"/>
  <c r="CF24" i="6"/>
  <c r="CI24" i="6"/>
  <c r="CH24" i="6"/>
  <c r="CF12" i="6"/>
  <c r="CH12" i="6"/>
  <c r="CG12" i="6"/>
  <c r="CE12" i="6"/>
  <c r="CB11" i="6"/>
  <c r="CE11" i="6" s="1"/>
  <c r="AO47" i="2"/>
  <c r="AP47" i="2" s="1"/>
  <c r="AP48" i="2"/>
  <c r="AO48" i="2"/>
  <c r="AP49" i="2"/>
  <c r="N5" i="6" s="1"/>
  <c r="H29" i="3" s="1"/>
  <c r="AO49" i="2"/>
  <c r="AP52" i="2"/>
  <c r="AO52" i="2"/>
  <c r="AO57" i="2"/>
  <c r="AP57" i="2" s="1"/>
  <c r="AO61" i="2"/>
  <c r="AP61" i="2" s="1"/>
  <c r="AO62" i="2"/>
  <c r="AP62" i="2" s="1"/>
  <c r="Z5" i="6" s="1"/>
  <c r="T29" i="3" s="1"/>
  <c r="AP63" i="2"/>
  <c r="AO63" i="2"/>
  <c r="AO88" i="2"/>
  <c r="AP88" i="2" s="1"/>
  <c r="AO89" i="2"/>
  <c r="AP89" i="2" s="1"/>
  <c r="AO94" i="2"/>
  <c r="AP94" i="2" s="1"/>
  <c r="AP97" i="2"/>
  <c r="AO97" i="2"/>
  <c r="AP98" i="2"/>
  <c r="AO98" i="2"/>
  <c r="AO99" i="2"/>
  <c r="AO100" i="2" s="1"/>
  <c r="C102" i="2"/>
  <c r="K27" i="5"/>
  <c r="CB22" i="6"/>
  <c r="BR28" i="6"/>
  <c r="BR30" i="6" s="1"/>
  <c r="AU19" i="6"/>
  <c r="AQ28" i="6"/>
  <c r="AQ30" i="6" s="1"/>
  <c r="AP50" i="2"/>
  <c r="AO50" i="2"/>
  <c r="AO51" i="2"/>
  <c r="AO55" i="2" s="1"/>
  <c r="AO66" i="2" s="1"/>
  <c r="AP53" i="2"/>
  <c r="AO53" i="2"/>
  <c r="AP54" i="2"/>
  <c r="AO54" i="2"/>
  <c r="AP58" i="2"/>
  <c r="AO58" i="2"/>
  <c r="AO59" i="2"/>
  <c r="AP59" i="2" s="1"/>
  <c r="AP60" i="2"/>
  <c r="AO60" i="2"/>
  <c r="AO64" i="2"/>
  <c r="AP64" i="2" s="1"/>
  <c r="AB5" i="6" s="1"/>
  <c r="V29" i="3" s="1"/>
  <c r="AO82" i="2"/>
  <c r="AO83" i="2"/>
  <c r="AP83" i="2" s="1"/>
  <c r="AO84" i="2"/>
  <c r="AP84" i="2" s="1"/>
  <c r="AO85" i="2"/>
  <c r="AP85" i="2" s="1"/>
  <c r="AO86" i="2"/>
  <c r="AP86" i="2" s="1"/>
  <c r="AO87" i="2"/>
  <c r="AP87" i="2" s="1"/>
  <c r="AP92" i="2"/>
  <c r="AO92" i="2"/>
  <c r="AP93" i="2"/>
  <c r="AO93" i="2"/>
  <c r="AP95" i="2"/>
  <c r="AO95" i="2"/>
  <c r="AO96" i="2"/>
  <c r="AP96" i="2" s="1"/>
  <c r="AU11" i="6"/>
  <c r="AN18" i="6"/>
  <c r="AN29" i="6" s="1"/>
  <c r="AN30" i="6" s="1"/>
  <c r="BO30" i="6"/>
  <c r="AH28" i="6"/>
  <c r="AU24" i="6"/>
  <c r="K90" i="2"/>
  <c r="K101" i="2" s="1"/>
  <c r="L55" i="2"/>
  <c r="L66" i="2" s="1"/>
  <c r="CJ20" i="6"/>
  <c r="CK20" i="6" s="1"/>
  <c r="CB10" i="6"/>
  <c r="BU18" i="6"/>
  <c r="BU29" i="6" s="1"/>
  <c r="BU30" i="6" s="1"/>
  <c r="CB13" i="6"/>
  <c r="CJ16" i="6"/>
  <c r="CN16" i="6" s="1"/>
  <c r="BC22" i="6"/>
  <c r="BF22" i="6" s="1"/>
  <c r="BC20" i="6"/>
  <c r="BH20" i="6" s="1"/>
  <c r="BC7" i="6"/>
  <c r="BD7" i="6" s="1"/>
  <c r="BC24" i="6"/>
  <c r="BF24" i="6" s="1"/>
  <c r="BC19" i="6"/>
  <c r="BE19" i="6" s="1"/>
  <c r="BG22" i="6"/>
  <c r="BC9" i="6"/>
  <c r="BC10" i="6"/>
  <c r="BH10" i="6" s="1"/>
  <c r="BC14" i="6"/>
  <c r="BD13" i="6"/>
  <c r="BC13" i="6"/>
  <c r="BG13" i="6" s="1"/>
  <c r="BC12" i="6"/>
  <c r="BG12" i="6" s="1"/>
  <c r="BC11" i="6"/>
  <c r="BE11" i="6" s="1"/>
  <c r="BC17" i="6"/>
  <c r="BD17" i="6" s="1"/>
  <c r="CJ26" i="6"/>
  <c r="CO26" i="6" s="1"/>
  <c r="CJ23" i="6"/>
  <c r="CO23" i="6" s="1"/>
  <c r="CJ17" i="6"/>
  <c r="CK17" i="6" s="1"/>
  <c r="CN25" i="6"/>
  <c r="CJ19" i="6"/>
  <c r="CN19" i="6" s="1"/>
  <c r="CJ21" i="6"/>
  <c r="CL21" i="6" s="1"/>
  <c r="AY46" i="2"/>
  <c r="AY47" i="2"/>
  <c r="AZ47" i="2" s="1"/>
  <c r="AY48" i="2"/>
  <c r="AZ48" i="2" s="1"/>
  <c r="AY49" i="2"/>
  <c r="AZ49" i="2" s="1"/>
  <c r="AY50" i="2"/>
  <c r="AZ50" i="2" s="1"/>
  <c r="AY51" i="2"/>
  <c r="AZ51" i="2" s="1"/>
  <c r="AY52" i="2"/>
  <c r="AZ52" i="2" s="1"/>
  <c r="AY53" i="2"/>
  <c r="AZ53" i="2" s="1"/>
  <c r="AY54" i="2"/>
  <c r="AZ54" i="2" s="1"/>
  <c r="AY56" i="2"/>
  <c r="AZ56" i="2" s="1"/>
  <c r="AY57" i="2"/>
  <c r="AZ57" i="2" s="1"/>
  <c r="AY58" i="2"/>
  <c r="AZ58" i="2" s="1"/>
  <c r="AY59" i="2"/>
  <c r="AZ59" i="2" s="1"/>
  <c r="AY60" i="2"/>
  <c r="AZ60" i="2" s="1"/>
  <c r="AY61" i="2"/>
  <c r="AZ61" i="2" s="1"/>
  <c r="AY62" i="2"/>
  <c r="AZ62" i="2" s="1"/>
  <c r="AY63" i="2"/>
  <c r="AZ63" i="2" s="1"/>
  <c r="AY64" i="2"/>
  <c r="AZ64" i="2" s="1"/>
  <c r="BD49" i="2"/>
  <c r="BE49" i="2" s="1"/>
  <c r="BD60" i="2"/>
  <c r="BE60" i="2" s="1"/>
  <c r="AT84" i="2"/>
  <c r="AU84" i="2" s="1"/>
  <c r="BD46" i="2"/>
  <c r="BE46" i="2" s="1"/>
  <c r="BD47" i="2"/>
  <c r="BE47" i="2" s="1"/>
  <c r="BD48" i="2"/>
  <c r="BE48" i="2" s="1"/>
  <c r="BD50" i="2"/>
  <c r="BE50" i="2" s="1"/>
  <c r="BD51" i="2"/>
  <c r="BE51" i="2" s="1"/>
  <c r="P11" i="6" s="1"/>
  <c r="AC11" i="6" s="1"/>
  <c r="BD52" i="2"/>
  <c r="BE52" i="2" s="1"/>
  <c r="BD53" i="2"/>
  <c r="BE53" i="2" s="1"/>
  <c r="AT81" i="2"/>
  <c r="AU81" i="2" s="1"/>
  <c r="AT82" i="2"/>
  <c r="AU82" i="2" s="1"/>
  <c r="BD82" i="2"/>
  <c r="BE82" i="2" s="1"/>
  <c r="AT83" i="2"/>
  <c r="AU83" i="2" s="1"/>
  <c r="BD83" i="2"/>
  <c r="BE83" i="2" s="1"/>
  <c r="AT85" i="2"/>
  <c r="AU85" i="2" s="1"/>
  <c r="BD85" i="2"/>
  <c r="BE85" i="2" s="1"/>
  <c r="AT86" i="2"/>
  <c r="AU86" i="2" s="1"/>
  <c r="BD86" i="2"/>
  <c r="BE86" i="2" s="1"/>
  <c r="AT87" i="2"/>
  <c r="AU87" i="2" s="1"/>
  <c r="BD87" i="2"/>
  <c r="BE87" i="2" s="1"/>
  <c r="AT88" i="2"/>
  <c r="AU88" i="2" s="1"/>
  <c r="BD88" i="2"/>
  <c r="BE88" i="2" s="1"/>
  <c r="AT89" i="2"/>
  <c r="AU89" i="2" s="1"/>
  <c r="AT91" i="2"/>
  <c r="BD91" i="2"/>
  <c r="AT92" i="2"/>
  <c r="AU92" i="2" s="1"/>
  <c r="BD92" i="2"/>
  <c r="BE92" i="2" s="1"/>
  <c r="AT93" i="2"/>
  <c r="AU93" i="2" s="1"/>
  <c r="BD93" i="2"/>
  <c r="BE93" i="2" s="1"/>
  <c r="AT94" i="2"/>
  <c r="AU94" i="2" s="1"/>
  <c r="BD94" i="2"/>
  <c r="BE94" i="2" s="1"/>
  <c r="BD96" i="2"/>
  <c r="BE96" i="2" s="1"/>
  <c r="BD97" i="2"/>
  <c r="BE97" i="2" s="1"/>
  <c r="BD98" i="2"/>
  <c r="BE98" i="2" s="1"/>
  <c r="C67" i="2"/>
  <c r="AT95" i="2"/>
  <c r="AU95" i="2" s="1"/>
  <c r="AT96" i="2"/>
  <c r="AU96" i="2" s="1"/>
  <c r="AT97" i="2"/>
  <c r="AU97" i="2" s="1"/>
  <c r="AT98" i="2"/>
  <c r="AU98" i="2" s="1"/>
  <c r="AT46" i="2"/>
  <c r="AU46" i="2" s="1"/>
  <c r="AT47" i="2"/>
  <c r="AU47" i="2" s="1"/>
  <c r="AT48" i="2"/>
  <c r="AU48" i="2" s="1"/>
  <c r="AT50" i="2"/>
  <c r="AU50" i="2" s="1"/>
  <c r="AT51" i="2"/>
  <c r="AU51" i="2" s="1"/>
  <c r="AT52" i="2"/>
  <c r="AU52" i="2" s="1"/>
  <c r="AT53" i="2"/>
  <c r="AU53" i="2" s="1"/>
  <c r="R5" i="6" s="1"/>
  <c r="L29" i="3" s="1"/>
  <c r="AT54" i="2"/>
  <c r="AU54" i="2" s="1"/>
  <c r="AT56" i="2"/>
  <c r="AU56" i="2" s="1"/>
  <c r="AT57" i="2"/>
  <c r="AU57" i="2" s="1"/>
  <c r="AT58" i="2"/>
  <c r="AU58" i="2" s="1"/>
  <c r="V5" i="6" s="1"/>
  <c r="P29" i="3" s="1"/>
  <c r="AT59" i="2"/>
  <c r="AU59" i="2" s="1"/>
  <c r="AT60" i="2"/>
  <c r="AU60" i="2" s="1"/>
  <c r="BD54" i="2"/>
  <c r="BE54" i="2" s="1"/>
  <c r="BD56" i="2"/>
  <c r="BE56" i="2" s="1"/>
  <c r="BD57" i="2"/>
  <c r="BE57" i="2" s="1"/>
  <c r="BD58" i="2"/>
  <c r="BE58" i="2" s="1"/>
  <c r="BD59" i="2"/>
  <c r="BE59" i="2" s="1"/>
  <c r="BD61" i="2"/>
  <c r="BE61" i="2" s="1"/>
  <c r="BD62" i="2"/>
  <c r="BE62" i="2" s="1"/>
  <c r="BD63" i="2"/>
  <c r="BE63" i="2" s="1"/>
  <c r="BD64" i="2"/>
  <c r="BE64" i="2" s="1"/>
  <c r="N100" i="2"/>
  <c r="M100" i="2"/>
  <c r="BE91" i="2"/>
  <c r="BD81" i="2"/>
  <c r="BE81" i="2" s="1"/>
  <c r="AU91" i="2"/>
  <c r="AP81" i="2"/>
  <c r="AP91" i="2"/>
  <c r="AP56" i="2"/>
  <c r="AP46" i="2"/>
  <c r="L100" i="2"/>
  <c r="K65" i="2"/>
  <c r="K55" i="2"/>
  <c r="K66" i="2" s="1"/>
  <c r="AT61" i="2"/>
  <c r="AT62" i="2"/>
  <c r="AU62" i="2" s="1"/>
  <c r="AT63" i="2"/>
  <c r="AU63" i="2" s="1"/>
  <c r="AY81" i="2"/>
  <c r="AZ81" i="2" s="1"/>
  <c r="AY82" i="2"/>
  <c r="AZ82" i="2" s="1"/>
  <c r="AY83" i="2"/>
  <c r="AZ83" i="2" s="1"/>
  <c r="AY85" i="2"/>
  <c r="AZ85" i="2" s="1"/>
  <c r="AY86" i="2"/>
  <c r="AZ86" i="2" s="1"/>
  <c r="AY87" i="2"/>
  <c r="AZ87" i="2" s="1"/>
  <c r="AY88" i="2"/>
  <c r="AZ88" i="2" s="1"/>
  <c r="AY91" i="2"/>
  <c r="AZ91" i="2" s="1"/>
  <c r="AY92" i="2"/>
  <c r="AZ92" i="2" s="1"/>
  <c r="AY93" i="2"/>
  <c r="AZ93" i="2" s="1"/>
  <c r="AY94" i="2"/>
  <c r="AZ94" i="2" s="1"/>
  <c r="AY96" i="2"/>
  <c r="AZ96" i="2" s="1"/>
  <c r="AY97" i="2"/>
  <c r="AZ97" i="2" s="1"/>
  <c r="AY98" i="2"/>
  <c r="AZ98" i="2" s="1"/>
  <c r="M90" i="2"/>
  <c r="M101" i="2" s="1"/>
  <c r="A16" i="5"/>
  <c r="D10" i="6" s="1"/>
  <c r="N90" i="2"/>
  <c r="N101" i="2" s="1"/>
  <c r="M65" i="2"/>
  <c r="L65" i="2"/>
  <c r="M55" i="2"/>
  <c r="M66" i="2" s="1"/>
  <c r="N55" i="2"/>
  <c r="N66" i="2" s="1"/>
  <c r="N65" i="2"/>
  <c r="A10" i="5"/>
  <c r="D4" i="6" s="1"/>
  <c r="A15" i="5"/>
  <c r="D9" i="6" s="1"/>
  <c r="A9" i="5"/>
  <c r="D3" i="6" s="1"/>
  <c r="A12" i="5"/>
  <c r="D6" i="6" s="1"/>
  <c r="A14" i="5"/>
  <c r="D8" i="6" s="1"/>
  <c r="A18" i="5"/>
  <c r="D12" i="6" s="1"/>
  <c r="A13" i="5"/>
  <c r="D7" i="6" s="1"/>
  <c r="A17" i="5"/>
  <c r="D11" i="6" s="1"/>
  <c r="I102" i="2"/>
  <c r="H102" i="2"/>
  <c r="G102" i="2"/>
  <c r="F102" i="2"/>
  <c r="I67" i="2"/>
  <c r="H67" i="2"/>
  <c r="G67" i="2"/>
  <c r="F67" i="2"/>
  <c r="BG11" i="6" l="1"/>
  <c r="BH11" i="6"/>
  <c r="BD20" i="6"/>
  <c r="BD11" i="6"/>
  <c r="BF11" i="6"/>
  <c r="BF7" i="6"/>
  <c r="BH7" i="6"/>
  <c r="BE7" i="6"/>
  <c r="BE20" i="6"/>
  <c r="BC23" i="6"/>
  <c r="BE23" i="6" s="1"/>
  <c r="BG24" i="6"/>
  <c r="BF10" i="6"/>
  <c r="BG10" i="6"/>
  <c r="CJ25" i="6"/>
  <c r="CL25" i="6" s="1"/>
  <c r="L102" i="2"/>
  <c r="AP99" i="2"/>
  <c r="K102" i="2"/>
  <c r="AP100" i="2"/>
  <c r="AO90" i="2"/>
  <c r="AO101" i="2" s="1"/>
  <c r="AO102" i="2" s="1"/>
  <c r="AP82" i="2"/>
  <c r="CJ9" i="6"/>
  <c r="CO9" i="6"/>
  <c r="CK9" i="6"/>
  <c r="CM20" i="6"/>
  <c r="CP20" i="6" s="1"/>
  <c r="AY55" i="2"/>
  <c r="AY66" i="2" s="1"/>
  <c r="CJ14" i="6"/>
  <c r="CN14" i="6" s="1"/>
  <c r="AZ46" i="2"/>
  <c r="AZ55" i="2" s="1"/>
  <c r="AZ66" i="2" s="1"/>
  <c r="CK26" i="6"/>
  <c r="X5" i="6"/>
  <c r="R29" i="3" s="1"/>
  <c r="L67" i="2"/>
  <c r="AA5" i="6"/>
  <c r="U29" i="3" s="1"/>
  <c r="AO65" i="2"/>
  <c r="Q5" i="6"/>
  <c r="K29" i="3" s="1"/>
  <c r="AP51" i="2"/>
  <c r="AP55" i="2" s="1"/>
  <c r="AP66" i="2" s="1"/>
  <c r="M5" i="6"/>
  <c r="G29" i="3" s="1"/>
  <c r="CK23" i="6"/>
  <c r="CN9" i="6"/>
  <c r="CL9" i="6"/>
  <c r="CK25" i="6"/>
  <c r="CJ24" i="6"/>
  <c r="CN24" i="6" s="1"/>
  <c r="CF11" i="6"/>
  <c r="CJ12" i="6"/>
  <c r="CL12" i="6" s="1"/>
  <c r="CM16" i="6"/>
  <c r="CI11" i="6"/>
  <c r="CO11" i="6" s="1"/>
  <c r="CH11" i="6"/>
  <c r="CG11" i="6"/>
  <c r="CM9" i="6"/>
  <c r="U5" i="6"/>
  <c r="O29" i="3" s="1"/>
  <c r="L5" i="6"/>
  <c r="F29" i="3" s="1"/>
  <c r="AP90" i="2"/>
  <c r="AP101" i="2" s="1"/>
  <c r="AP102" i="2" s="1"/>
  <c r="U20" i="3" s="1"/>
  <c r="AZ16" i="6"/>
  <c r="BA16" i="6"/>
  <c r="AY16" i="6"/>
  <c r="BB16" i="6"/>
  <c r="AX16" i="6"/>
  <c r="CG22" i="6"/>
  <c r="CI22" i="6"/>
  <c r="CH22" i="6"/>
  <c r="CF22" i="6"/>
  <c r="CE22" i="6"/>
  <c r="N102" i="2"/>
  <c r="W5" i="6"/>
  <c r="Q29" i="3" s="1"/>
  <c r="S5" i="6"/>
  <c r="M29" i="3" s="1"/>
  <c r="O5" i="6"/>
  <c r="I29" i="3" s="1"/>
  <c r="BB8" i="6"/>
  <c r="BH8" i="6" s="1"/>
  <c r="AZ8" i="6"/>
  <c r="BA8" i="6"/>
  <c r="AX8" i="6"/>
  <c r="AY8" i="6"/>
  <c r="BF20" i="6"/>
  <c r="BF13" i="6"/>
  <c r="CL23" i="6"/>
  <c r="BH17" i="6"/>
  <c r="BF17" i="6"/>
  <c r="BF19" i="6"/>
  <c r="BD9" i="6"/>
  <c r="BF9" i="6"/>
  <c r="AY21" i="6"/>
  <c r="AZ21" i="6"/>
  <c r="BF21" i="6" s="1"/>
  <c r="BB21" i="6"/>
  <c r="BA21" i="6"/>
  <c r="AX21" i="6"/>
  <c r="CK14" i="6"/>
  <c r="CO25" i="6"/>
  <c r="CK27" i="6"/>
  <c r="CN27" i="6"/>
  <c r="CM27" i="6"/>
  <c r="AZ65" i="2"/>
  <c r="CL16" i="6"/>
  <c r="CM26" i="6"/>
  <c r="CM15" i="6"/>
  <c r="CM17" i="6"/>
  <c r="CG10" i="6"/>
  <c r="CE10" i="6"/>
  <c r="CF10" i="6"/>
  <c r="CI10" i="6"/>
  <c r="CO10" i="6" s="1"/>
  <c r="CH10" i="6"/>
  <c r="CH13" i="6"/>
  <c r="CF13" i="6"/>
  <c r="CE13" i="6"/>
  <c r="CG13" i="6"/>
  <c r="CI13" i="6"/>
  <c r="BE9" i="6"/>
  <c r="BE18" i="6"/>
  <c r="CN15" i="6"/>
  <c r="CM25" i="6"/>
  <c r="CO27" i="6"/>
  <c r="BF18" i="6"/>
  <c r="BH22" i="6"/>
  <c r="CK15" i="6"/>
  <c r="BE22" i="6"/>
  <c r="BG18" i="6"/>
  <c r="CL15" i="6"/>
  <c r="BD18" i="6"/>
  <c r="CO12" i="6"/>
  <c r="BH12" i="6"/>
  <c r="BH19" i="6"/>
  <c r="BD12" i="6"/>
  <c r="BG14" i="6"/>
  <c r="BD14" i="6"/>
  <c r="BH24" i="6"/>
  <c r="BD24" i="6"/>
  <c r="BH14" i="6"/>
  <c r="BD22" i="6"/>
  <c r="BH9" i="6"/>
  <c r="BG19" i="6"/>
  <c r="BD19" i="6"/>
  <c r="BH23" i="6"/>
  <c r="BE14" i="6"/>
  <c r="BE12" i="6"/>
  <c r="BE13" i="6"/>
  <c r="BI13" i="6" s="1"/>
  <c r="CK11" i="6"/>
  <c r="CK12" i="6"/>
  <c r="CN26" i="6"/>
  <c r="CL26" i="6"/>
  <c r="CL19" i="6"/>
  <c r="CO21" i="6"/>
  <c r="CM21" i="6"/>
  <c r="CO19" i="6"/>
  <c r="CN17" i="6"/>
  <c r="CM19" i="6"/>
  <c r="CK21" i="6"/>
  <c r="CO17" i="6"/>
  <c r="CL17" i="6"/>
  <c r="CN21" i="6"/>
  <c r="AU100" i="2"/>
  <c r="K5" i="6"/>
  <c r="E29" i="3" s="1"/>
  <c r="AT90" i="2"/>
  <c r="AT101" i="2" s="1"/>
  <c r="M102" i="2"/>
  <c r="AO67" i="2"/>
  <c r="AY65" i="2"/>
  <c r="BE100" i="2"/>
  <c r="AP65" i="2"/>
  <c r="T5" i="6"/>
  <c r="N29" i="3" s="1"/>
  <c r="BE90" i="2"/>
  <c r="BE101" i="2" s="1"/>
  <c r="AT100" i="2"/>
  <c r="BD100" i="2"/>
  <c r="BD55" i="2"/>
  <c r="BD66" i="2" s="1"/>
  <c r="BE55" i="2"/>
  <c r="BE66" i="2" s="1"/>
  <c r="AU90" i="2"/>
  <c r="AU101" i="2" s="1"/>
  <c r="AU55" i="2"/>
  <c r="AU66" i="2" s="1"/>
  <c r="AT55" i="2"/>
  <c r="AT66" i="2" s="1"/>
  <c r="BD65" i="2"/>
  <c r="BE65" i="2"/>
  <c r="AZ90" i="2"/>
  <c r="AZ101" i="2" s="1"/>
  <c r="AZ100" i="2"/>
  <c r="BE102" i="2"/>
  <c r="AA20" i="3" s="1"/>
  <c r="BD90" i="2"/>
  <c r="BD101" i="2" s="1"/>
  <c r="AT65" i="2"/>
  <c r="AU61" i="2"/>
  <c r="A19" i="5"/>
  <c r="D13" i="6" s="1"/>
  <c r="A20" i="5"/>
  <c r="D14" i="6" s="1"/>
  <c r="D18" i="6"/>
  <c r="D24" i="6"/>
  <c r="D26" i="6"/>
  <c r="K67" i="2"/>
  <c r="D22" i="6"/>
  <c r="AY90" i="2"/>
  <c r="AY101" i="2" s="1"/>
  <c r="AY100" i="2"/>
  <c r="A11" i="5"/>
  <c r="D5" i="6" s="1"/>
  <c r="D20" i="6" s="1"/>
  <c r="M67" i="2"/>
  <c r="N67" i="2"/>
  <c r="AA21" i="3"/>
  <c r="Y21" i="3"/>
  <c r="W21" i="3"/>
  <c r="U21" i="3"/>
  <c r="S21" i="3"/>
  <c r="Q21" i="3"/>
  <c r="O21" i="3"/>
  <c r="M21" i="3"/>
  <c r="K21" i="3"/>
  <c r="I21" i="3"/>
  <c r="G21" i="3"/>
  <c r="E21" i="3"/>
  <c r="I30" i="2"/>
  <c r="H30" i="2"/>
  <c r="G30" i="2"/>
  <c r="F30" i="2"/>
  <c r="C30" i="2"/>
  <c r="N29" i="2"/>
  <c r="M29" i="2"/>
  <c r="L29" i="2"/>
  <c r="K29" i="2"/>
  <c r="N28" i="2"/>
  <c r="M28" i="2"/>
  <c r="L28" i="2"/>
  <c r="K28" i="2"/>
  <c r="N27" i="2"/>
  <c r="M27" i="2"/>
  <c r="L27" i="2"/>
  <c r="K27" i="2"/>
  <c r="N26" i="2"/>
  <c r="M26" i="2"/>
  <c r="L26" i="2"/>
  <c r="K26" i="2"/>
  <c r="N25" i="2"/>
  <c r="M25" i="2"/>
  <c r="L25" i="2"/>
  <c r="K25" i="2"/>
  <c r="N24" i="2"/>
  <c r="M24" i="2"/>
  <c r="L24" i="2"/>
  <c r="K24" i="2"/>
  <c r="N23" i="2"/>
  <c r="M23" i="2"/>
  <c r="L23" i="2"/>
  <c r="K23" i="2"/>
  <c r="N22" i="2"/>
  <c r="M22" i="2"/>
  <c r="L22" i="2"/>
  <c r="K22" i="2"/>
  <c r="N21" i="2"/>
  <c r="M21" i="2"/>
  <c r="L21" i="2"/>
  <c r="K21" i="2"/>
  <c r="I20" i="2"/>
  <c r="I31" i="2" s="1"/>
  <c r="H20" i="2"/>
  <c r="H31" i="2" s="1"/>
  <c r="G20" i="2"/>
  <c r="G31" i="2" s="1"/>
  <c r="F20" i="2"/>
  <c r="F31" i="2" s="1"/>
  <c r="C20" i="2"/>
  <c r="C31" i="2" s="1"/>
  <c r="N19" i="2"/>
  <c r="M19" i="2"/>
  <c r="L19" i="2"/>
  <c r="K19" i="2"/>
  <c r="N18" i="2"/>
  <c r="M18" i="2"/>
  <c r="L18" i="2"/>
  <c r="K18" i="2"/>
  <c r="N17" i="2"/>
  <c r="M17" i="2"/>
  <c r="L17" i="2"/>
  <c r="K17" i="2"/>
  <c r="N16" i="2"/>
  <c r="M16" i="2"/>
  <c r="L16" i="2"/>
  <c r="K16" i="2"/>
  <c r="N15" i="2"/>
  <c r="M15" i="2"/>
  <c r="L15" i="2"/>
  <c r="K15" i="2"/>
  <c r="N14" i="2"/>
  <c r="M14" i="2"/>
  <c r="L14" i="2"/>
  <c r="K14" i="2"/>
  <c r="N13" i="2"/>
  <c r="M13" i="2"/>
  <c r="L13" i="2"/>
  <c r="K13" i="2"/>
  <c r="N12" i="2"/>
  <c r="M12" i="2"/>
  <c r="L12" i="2"/>
  <c r="K12" i="2"/>
  <c r="N11" i="2"/>
  <c r="M11" i="2"/>
  <c r="L11" i="2"/>
  <c r="K11" i="2"/>
  <c r="BH21" i="6" l="1"/>
  <c r="BI7" i="6"/>
  <c r="BI10" i="6"/>
  <c r="BI20" i="6"/>
  <c r="BI11" i="6"/>
  <c r="BG23" i="6"/>
  <c r="BF23" i="6"/>
  <c r="AU102" i="2"/>
  <c r="W20" i="3" s="1"/>
  <c r="CL14" i="6"/>
  <c r="CM14" i="6"/>
  <c r="CP14" i="6" s="1"/>
  <c r="CK24" i="6"/>
  <c r="CP23" i="6"/>
  <c r="CP9" i="6"/>
  <c r="AY67" i="2"/>
  <c r="CN12" i="6"/>
  <c r="CP12" i="6" s="1"/>
  <c r="P5" i="6"/>
  <c r="J29" i="3" s="1"/>
  <c r="CM12" i="6"/>
  <c r="CP16" i="6"/>
  <c r="CP27" i="6"/>
  <c r="CM24" i="6"/>
  <c r="CL24" i="6"/>
  <c r="CO24" i="6"/>
  <c r="L30" i="2"/>
  <c r="CP25" i="6"/>
  <c r="CJ11" i="6"/>
  <c r="CM11" i="6" s="1"/>
  <c r="CN11" i="6"/>
  <c r="BC16" i="6"/>
  <c r="BG16" i="6" s="1"/>
  <c r="BC8" i="6"/>
  <c r="BG8" i="6" s="1"/>
  <c r="CJ22" i="6"/>
  <c r="CM22" i="6" s="1"/>
  <c r="BI17" i="6"/>
  <c r="BC21" i="6"/>
  <c r="BD21" i="6" s="1"/>
  <c r="AZ67" i="2"/>
  <c r="Q20" i="3" s="1"/>
  <c r="K30" i="2"/>
  <c r="AP67" i="2"/>
  <c r="M20" i="3" s="1"/>
  <c r="CP15" i="6"/>
  <c r="CJ10" i="6"/>
  <c r="CK10" i="6" s="1"/>
  <c r="CK13" i="6"/>
  <c r="CJ13" i="6"/>
  <c r="CO13" i="6" s="1"/>
  <c r="BI9" i="6"/>
  <c r="BI18" i="6"/>
  <c r="BI22" i="6"/>
  <c r="BI24" i="6"/>
  <c r="BI12" i="6"/>
  <c r="CP17" i="6"/>
  <c r="BI14" i="6"/>
  <c r="CP26" i="6"/>
  <c r="BI19" i="6"/>
  <c r="CP21" i="6"/>
  <c r="CP19" i="6"/>
  <c r="AU65" i="2"/>
  <c r="AU67" i="2" s="1"/>
  <c r="O20" i="3" s="1"/>
  <c r="Y5" i="6"/>
  <c r="AT102" i="2"/>
  <c r="BE67" i="2"/>
  <c r="S20" i="3" s="1"/>
  <c r="BD102" i="2"/>
  <c r="BD67" i="2"/>
  <c r="AT67" i="2"/>
  <c r="AZ102" i="2"/>
  <c r="Y20" i="3" s="1"/>
  <c r="K20" i="2"/>
  <c r="K31" i="2" s="1"/>
  <c r="AY102" i="2"/>
  <c r="N30" i="2"/>
  <c r="AW40" i="2"/>
  <c r="O22" i="3" s="1"/>
  <c r="L20" i="2"/>
  <c r="L31" i="2" s="1"/>
  <c r="L32" i="2" s="1"/>
  <c r="AW5" i="2" s="1"/>
  <c r="G22" i="3" s="1"/>
  <c r="AX75" i="2"/>
  <c r="Y22" i="3" s="1"/>
  <c r="AW75" i="2"/>
  <c r="W22" i="3" s="1"/>
  <c r="AV75" i="2"/>
  <c r="U22" i="3" s="1"/>
  <c r="AY75" i="2"/>
  <c r="AA22" i="3" s="1"/>
  <c r="AV40" i="2"/>
  <c r="M22" i="3" s="1"/>
  <c r="AY40" i="2"/>
  <c r="S22" i="3" s="1"/>
  <c r="AX40" i="2"/>
  <c r="Q22" i="3" s="1"/>
  <c r="M30" i="2"/>
  <c r="M20" i="2"/>
  <c r="M31" i="2" s="1"/>
  <c r="N20" i="2"/>
  <c r="N31" i="2" s="1"/>
  <c r="G32" i="2"/>
  <c r="C32" i="2"/>
  <c r="I32" i="2"/>
  <c r="H32" i="2"/>
  <c r="F32" i="2"/>
  <c r="BI23" i="6" l="1"/>
  <c r="BD16" i="6"/>
  <c r="BD8" i="6"/>
  <c r="BG21" i="6"/>
  <c r="CP24" i="6"/>
  <c r="CK22" i="6"/>
  <c r="CK28" i="6" s="1"/>
  <c r="CM10" i="6"/>
  <c r="CL10" i="6"/>
  <c r="CN10" i="6"/>
  <c r="CN22" i="6"/>
  <c r="CO22" i="6"/>
  <c r="CO28" i="6" s="1"/>
  <c r="CL11" i="6"/>
  <c r="CP11" i="6" s="1"/>
  <c r="CN13" i="6"/>
  <c r="CL13" i="6"/>
  <c r="CM13" i="6"/>
  <c r="CM28" i="6" s="1"/>
  <c r="BF8" i="6"/>
  <c r="BE8" i="6"/>
  <c r="BE21" i="6"/>
  <c r="BF16" i="6"/>
  <c r="BH16" i="6"/>
  <c r="BE16" i="6"/>
  <c r="CL22" i="6"/>
  <c r="K32" i="2"/>
  <c r="AV5" i="2" s="1"/>
  <c r="E22" i="3" s="1"/>
  <c r="AC5" i="6"/>
  <c r="W29" i="3" s="1"/>
  <c r="S29" i="3"/>
  <c r="N32" i="2"/>
  <c r="AY5" i="2" s="1"/>
  <c r="K22" i="3" s="1"/>
  <c r="A10" i="3"/>
  <c r="C7" i="6" s="1"/>
  <c r="M32" i="2"/>
  <c r="AL19" i="2"/>
  <c r="AL18" i="2"/>
  <c r="AL17" i="2"/>
  <c r="AL16" i="2"/>
  <c r="AL15" i="2"/>
  <c r="AL14" i="2"/>
  <c r="AL13" i="2"/>
  <c r="AL12" i="2"/>
  <c r="AL11" i="2"/>
  <c r="AL29" i="2"/>
  <c r="AL28" i="2"/>
  <c r="AL27" i="2"/>
  <c r="AL26" i="2"/>
  <c r="AL25" i="2"/>
  <c r="AL24" i="2"/>
  <c r="AL23" i="2"/>
  <c r="AL22" i="2"/>
  <c r="AL21" i="2"/>
  <c r="AM19" i="2"/>
  <c r="AN19" i="2" s="1"/>
  <c r="AM18" i="2"/>
  <c r="AN18" i="2" s="1"/>
  <c r="AM17" i="2"/>
  <c r="AN17" i="2" s="1"/>
  <c r="AM16" i="2"/>
  <c r="AN16" i="2" s="1"/>
  <c r="AM15" i="2"/>
  <c r="AN15" i="2" s="1"/>
  <c r="AM14" i="2"/>
  <c r="AN14" i="2" s="1"/>
  <c r="AM13" i="2"/>
  <c r="AN13" i="2" s="1"/>
  <c r="AM12" i="2"/>
  <c r="AN12" i="2" s="1"/>
  <c r="AM11" i="2"/>
  <c r="AN11" i="2" s="1"/>
  <c r="AM29" i="2"/>
  <c r="AN29" i="2" s="1"/>
  <c r="AM28" i="2"/>
  <c r="AN28" i="2" s="1"/>
  <c r="AM27" i="2"/>
  <c r="AN27" i="2" s="1"/>
  <c r="AM26" i="2"/>
  <c r="AN26" i="2" s="1"/>
  <c r="AM25" i="2"/>
  <c r="AN25" i="2" s="1"/>
  <c r="AM24" i="2"/>
  <c r="AN24" i="2" s="1"/>
  <c r="AM23" i="2"/>
  <c r="AN23" i="2" s="1"/>
  <c r="AM22" i="2"/>
  <c r="AN22" i="2" s="1"/>
  <c r="AM21" i="2"/>
  <c r="AN21" i="2" s="1"/>
  <c r="AQ19" i="2"/>
  <c r="AQ18" i="2"/>
  <c r="AQ17" i="2"/>
  <c r="AQ16" i="2"/>
  <c r="AQ15" i="2"/>
  <c r="AQ14" i="2"/>
  <c r="AQ13" i="2"/>
  <c r="AQ12" i="2"/>
  <c r="AQ11" i="2"/>
  <c r="AQ29" i="2"/>
  <c r="AQ28" i="2"/>
  <c r="AQ27" i="2"/>
  <c r="AQ26" i="2"/>
  <c r="AQ25" i="2"/>
  <c r="AQ24" i="2"/>
  <c r="AQ23" i="2"/>
  <c r="AQ22" i="2"/>
  <c r="AQ21" i="2"/>
  <c r="AR19" i="2"/>
  <c r="AS19" i="2" s="1"/>
  <c r="AR18" i="2"/>
  <c r="AS18" i="2" s="1"/>
  <c r="AR17" i="2"/>
  <c r="AS17" i="2" s="1"/>
  <c r="AR16" i="2"/>
  <c r="AS16" i="2" s="1"/>
  <c r="AR15" i="2"/>
  <c r="AS15" i="2" s="1"/>
  <c r="AR14" i="2"/>
  <c r="AS14" i="2" s="1"/>
  <c r="AR13" i="2"/>
  <c r="AS13" i="2" s="1"/>
  <c r="AR12" i="2"/>
  <c r="AS12" i="2" s="1"/>
  <c r="AR11" i="2"/>
  <c r="AS11" i="2" s="1"/>
  <c r="AR29" i="2"/>
  <c r="AS29" i="2" s="1"/>
  <c r="AT29" i="2" s="1"/>
  <c r="AU29" i="2" s="1"/>
  <c r="AR28" i="2"/>
  <c r="AS28" i="2" s="1"/>
  <c r="AR27" i="2"/>
  <c r="AS27" i="2" s="1"/>
  <c r="AR26" i="2"/>
  <c r="AS26" i="2" s="1"/>
  <c r="AR25" i="2"/>
  <c r="AS25" i="2" s="1"/>
  <c r="AR24" i="2"/>
  <c r="AS24" i="2" s="1"/>
  <c r="AR23" i="2"/>
  <c r="AS23" i="2" s="1"/>
  <c r="AR22" i="2"/>
  <c r="AS22" i="2" s="1"/>
  <c r="AR21" i="2"/>
  <c r="AS21" i="2" s="1"/>
  <c r="BA19" i="2"/>
  <c r="BA18" i="2"/>
  <c r="BA17" i="2"/>
  <c r="BA16" i="2"/>
  <c r="BA15" i="2"/>
  <c r="BA14" i="2"/>
  <c r="BA13" i="2"/>
  <c r="BA12" i="2"/>
  <c r="BA11" i="2"/>
  <c r="BA29" i="2"/>
  <c r="BA28" i="2"/>
  <c r="BA27" i="2"/>
  <c r="BA26" i="2"/>
  <c r="BA25" i="2"/>
  <c r="BA24" i="2"/>
  <c r="BA23" i="2"/>
  <c r="BA22" i="2"/>
  <c r="BA21" i="2"/>
  <c r="BB19" i="2"/>
  <c r="BC19" i="2" s="1"/>
  <c r="BB18" i="2"/>
  <c r="BC18" i="2" s="1"/>
  <c r="BB17" i="2"/>
  <c r="BC17" i="2" s="1"/>
  <c r="BB16" i="2"/>
  <c r="BC16" i="2" s="1"/>
  <c r="BB15" i="2"/>
  <c r="BC15" i="2" s="1"/>
  <c r="BB14" i="2"/>
  <c r="BC14" i="2" s="1"/>
  <c r="BB13" i="2"/>
  <c r="BC13" i="2" s="1"/>
  <c r="BB12" i="2"/>
  <c r="BC12" i="2" s="1"/>
  <c r="BB11" i="2"/>
  <c r="BC11" i="2" s="1"/>
  <c r="BB29" i="2"/>
  <c r="BC29" i="2" s="1"/>
  <c r="BB28" i="2"/>
  <c r="BC28" i="2" s="1"/>
  <c r="BB27" i="2"/>
  <c r="BC27" i="2" s="1"/>
  <c r="BB26" i="2"/>
  <c r="BC26" i="2" s="1"/>
  <c r="BB25" i="2"/>
  <c r="BC25" i="2" s="1"/>
  <c r="BB24" i="2"/>
  <c r="BC24" i="2" s="1"/>
  <c r="BB23" i="2"/>
  <c r="BC23" i="2" s="1"/>
  <c r="BB22" i="2"/>
  <c r="BC22" i="2" s="1"/>
  <c r="BB21" i="2"/>
  <c r="BC21" i="2" s="1"/>
  <c r="BI21" i="6" l="1"/>
  <c r="CP10" i="6"/>
  <c r="CP13" i="6"/>
  <c r="CN28" i="6"/>
  <c r="AP22" i="2"/>
  <c r="U7" i="6" s="1"/>
  <c r="O31" i="3" s="1"/>
  <c r="AO22" i="2"/>
  <c r="AO11" i="2"/>
  <c r="AP11" i="2" s="1"/>
  <c r="AO15" i="2"/>
  <c r="AP15" i="2" s="1"/>
  <c r="O7" i="6" s="1"/>
  <c r="I31" i="3" s="1"/>
  <c r="AO23" i="2"/>
  <c r="AP23" i="2" s="1"/>
  <c r="V7" i="6" s="1"/>
  <c r="P31" i="3" s="1"/>
  <c r="AO27" i="2"/>
  <c r="AP27" i="2" s="1"/>
  <c r="Z7" i="6" s="1"/>
  <c r="T31" i="3" s="1"/>
  <c r="AO12" i="2"/>
  <c r="AP12" i="2" s="1"/>
  <c r="L7" i="6" s="1"/>
  <c r="F31" i="3" s="1"/>
  <c r="AO16" i="2"/>
  <c r="AP16" i="2" s="1"/>
  <c r="P7" i="6" s="1"/>
  <c r="J31" i="3" s="1"/>
  <c r="CL28" i="6"/>
  <c r="CP22" i="6"/>
  <c r="AO26" i="2"/>
  <c r="AP26" i="2" s="1"/>
  <c r="Y7" i="6" s="1"/>
  <c r="S31" i="3" s="1"/>
  <c r="AO19" i="2"/>
  <c r="AP19" i="2" s="1"/>
  <c r="S7" i="6" s="1"/>
  <c r="M31" i="3" s="1"/>
  <c r="AO24" i="2"/>
  <c r="AP24" i="2" s="1"/>
  <c r="W7" i="6" s="1"/>
  <c r="Q31" i="3" s="1"/>
  <c r="AO28" i="2"/>
  <c r="AP28" i="2" s="1"/>
  <c r="AA7" i="6" s="1"/>
  <c r="U31" i="3" s="1"/>
  <c r="AO13" i="2"/>
  <c r="AP13" i="2" s="1"/>
  <c r="M7" i="6" s="1"/>
  <c r="G31" i="3" s="1"/>
  <c r="AO17" i="2"/>
  <c r="AP17" i="2" s="1"/>
  <c r="Q7" i="6" s="1"/>
  <c r="K31" i="3" s="1"/>
  <c r="BI16" i="6"/>
  <c r="BI8" i="6"/>
  <c r="AO21" i="2"/>
  <c r="AP21" i="2" s="1"/>
  <c r="AO25" i="2"/>
  <c r="AP25" i="2" s="1"/>
  <c r="X7" i="6" s="1"/>
  <c r="R31" i="3" s="1"/>
  <c r="AO29" i="2"/>
  <c r="AP29" i="2" s="1"/>
  <c r="AB7" i="6" s="1"/>
  <c r="V31" i="3" s="1"/>
  <c r="AO14" i="2"/>
  <c r="AP14" i="2" s="1"/>
  <c r="N7" i="6" s="1"/>
  <c r="H31" i="3" s="1"/>
  <c r="AO18" i="2"/>
  <c r="AP18" i="2" s="1"/>
  <c r="R7" i="6" s="1"/>
  <c r="L31" i="3" s="1"/>
  <c r="AB6" i="6"/>
  <c r="AB4" i="6"/>
  <c r="V28" i="3" s="1"/>
  <c r="E7" i="6"/>
  <c r="A14" i="3"/>
  <c r="C11" i="6" s="1"/>
  <c r="E11" i="6" s="1"/>
  <c r="A16" i="3"/>
  <c r="C13" i="6" s="1"/>
  <c r="E13" i="6" s="1"/>
  <c r="A12" i="3"/>
  <c r="C9" i="6" s="1"/>
  <c r="E9" i="6" s="1"/>
  <c r="A13" i="3"/>
  <c r="C10" i="6" s="1"/>
  <c r="E10" i="6" s="1"/>
  <c r="A15" i="3"/>
  <c r="C12" i="6" s="1"/>
  <c r="E12" i="6" s="1"/>
  <c r="A11" i="3"/>
  <c r="C8" i="6" s="1"/>
  <c r="E8" i="6" s="1"/>
  <c r="AW14" i="2"/>
  <c r="AX14" i="2" s="1"/>
  <c r="AX5" i="2"/>
  <c r="I22" i="3" s="1"/>
  <c r="AT24" i="2"/>
  <c r="AU24" i="2" s="1"/>
  <c r="AT28" i="2"/>
  <c r="AU28" i="2" s="1"/>
  <c r="AV22" i="2"/>
  <c r="AV13" i="2"/>
  <c r="BD28" i="2"/>
  <c r="BE28" i="2" s="1"/>
  <c r="AA3" i="6" s="1"/>
  <c r="U27" i="3" s="1"/>
  <c r="BD13" i="2"/>
  <c r="BE13" i="2" s="1"/>
  <c r="M3" i="6" s="1"/>
  <c r="G27" i="3" s="1"/>
  <c r="BD17" i="2"/>
  <c r="BE17" i="2" s="1"/>
  <c r="Q3" i="6" s="1"/>
  <c r="K27" i="3" s="1"/>
  <c r="AT13" i="2"/>
  <c r="AU13" i="2" s="1"/>
  <c r="AT17" i="2"/>
  <c r="AU17" i="2" s="1"/>
  <c r="AW27" i="2"/>
  <c r="AX27" i="2" s="1"/>
  <c r="BD24" i="2"/>
  <c r="BE24" i="2" s="1"/>
  <c r="W3" i="6" s="1"/>
  <c r="Q27" i="3" s="1"/>
  <c r="AW24" i="2"/>
  <c r="AX24" i="2" s="1"/>
  <c r="AW15" i="2"/>
  <c r="AX15" i="2" s="1"/>
  <c r="AV21" i="2"/>
  <c r="AV12" i="2"/>
  <c r="AV19" i="2"/>
  <c r="AW29" i="2"/>
  <c r="AX29" i="2" s="1"/>
  <c r="AW19" i="2"/>
  <c r="AX19" i="2" s="1"/>
  <c r="AW22" i="2"/>
  <c r="AX22" i="2" s="1"/>
  <c r="AY22" i="2" s="1"/>
  <c r="AZ22" i="2" s="1"/>
  <c r="AV26" i="2"/>
  <c r="AW28" i="2"/>
  <c r="AX28" i="2" s="1"/>
  <c r="AW16" i="2"/>
  <c r="AX16" i="2" s="1"/>
  <c r="AW18" i="2"/>
  <c r="AX18" i="2" s="1"/>
  <c r="AV29" i="2"/>
  <c r="AV23" i="2"/>
  <c r="AV17" i="2"/>
  <c r="AV24" i="2"/>
  <c r="AW26" i="2"/>
  <c r="AX26" i="2" s="1"/>
  <c r="AY26" i="2" s="1"/>
  <c r="AZ26" i="2" s="1"/>
  <c r="AV11" i="2"/>
  <c r="AW13" i="2"/>
  <c r="AX13" i="2" s="1"/>
  <c r="AV25" i="2"/>
  <c r="AV27" i="2"/>
  <c r="AV18" i="2"/>
  <c r="AW23" i="2"/>
  <c r="AX23" i="2" s="1"/>
  <c r="AW25" i="2"/>
  <c r="AX25" i="2" s="1"/>
  <c r="AV28" i="2"/>
  <c r="AW11" i="2"/>
  <c r="AX11" i="2" s="1"/>
  <c r="AY11" i="2" s="1"/>
  <c r="AZ11" i="2" s="1"/>
  <c r="AV15" i="2"/>
  <c r="AW17" i="2"/>
  <c r="AX17" i="2" s="1"/>
  <c r="AV14" i="2"/>
  <c r="AV16" i="2"/>
  <c r="AW21" i="2"/>
  <c r="AX21" i="2" s="1"/>
  <c r="AY21" i="2" s="1"/>
  <c r="AZ21" i="2" s="1"/>
  <c r="AW12" i="2"/>
  <c r="AX12" i="2" s="1"/>
  <c r="AY12" i="2" s="1"/>
  <c r="AZ12" i="2" s="1"/>
  <c r="BD22" i="2"/>
  <c r="BE22" i="2" s="1"/>
  <c r="U3" i="6" s="1"/>
  <c r="O27" i="3" s="1"/>
  <c r="BD26" i="2"/>
  <c r="BE26" i="2" s="1"/>
  <c r="Y3" i="6" s="1"/>
  <c r="S27" i="3" s="1"/>
  <c r="BD11" i="2"/>
  <c r="BE11" i="2" s="1"/>
  <c r="K3" i="6" s="1"/>
  <c r="E27" i="3" s="1"/>
  <c r="AT22" i="2"/>
  <c r="AU22" i="2" s="1"/>
  <c r="BD23" i="2"/>
  <c r="BE23" i="2" s="1"/>
  <c r="V3" i="6" s="1"/>
  <c r="P27" i="3" s="1"/>
  <c r="BD27" i="2"/>
  <c r="BE27" i="2" s="1"/>
  <c r="Z3" i="6" s="1"/>
  <c r="T27" i="3" s="1"/>
  <c r="BD12" i="2"/>
  <c r="BE12" i="2" s="1"/>
  <c r="L3" i="6" s="1"/>
  <c r="F27" i="3" s="1"/>
  <c r="BD16" i="2"/>
  <c r="BE16" i="2" s="1"/>
  <c r="P3" i="6" s="1"/>
  <c r="J27" i="3" s="1"/>
  <c r="AT23" i="2"/>
  <c r="AU23" i="2" s="1"/>
  <c r="AT27" i="2"/>
  <c r="AU27" i="2" s="1"/>
  <c r="AT12" i="2"/>
  <c r="AU12" i="2" s="1"/>
  <c r="AT16" i="2"/>
  <c r="AU16" i="2" s="1"/>
  <c r="BD15" i="2"/>
  <c r="BE15" i="2" s="1"/>
  <c r="O3" i="6" s="1"/>
  <c r="I27" i="3" s="1"/>
  <c r="BD19" i="2"/>
  <c r="BE19" i="2" s="1"/>
  <c r="S3" i="6" s="1"/>
  <c r="M27" i="3" s="1"/>
  <c r="AT26" i="2"/>
  <c r="AU26" i="2" s="1"/>
  <c r="AT11" i="2"/>
  <c r="AU11" i="2" s="1"/>
  <c r="K12" i="6" s="1"/>
  <c r="AC12" i="6" s="1"/>
  <c r="AT15" i="2"/>
  <c r="AU15" i="2" s="1"/>
  <c r="AT19" i="2"/>
  <c r="AU19" i="2" s="1"/>
  <c r="BD21" i="2"/>
  <c r="BE21" i="2" s="1"/>
  <c r="T3" i="6" s="1"/>
  <c r="N27" i="3" s="1"/>
  <c r="BD25" i="2"/>
  <c r="BE25" i="2" s="1"/>
  <c r="X3" i="6" s="1"/>
  <c r="R27" i="3" s="1"/>
  <c r="BD29" i="2"/>
  <c r="BE29" i="2" s="1"/>
  <c r="AB3" i="6" s="1"/>
  <c r="V27" i="3" s="1"/>
  <c r="BD14" i="2"/>
  <c r="BE14" i="2" s="1"/>
  <c r="N3" i="6" s="1"/>
  <c r="H27" i="3" s="1"/>
  <c r="BD18" i="2"/>
  <c r="BE18" i="2" s="1"/>
  <c r="R3" i="6" s="1"/>
  <c r="L27" i="3" s="1"/>
  <c r="AT21" i="2"/>
  <c r="AU21" i="2" s="1"/>
  <c r="AT25" i="2"/>
  <c r="AU25" i="2" s="1"/>
  <c r="AT14" i="2"/>
  <c r="AU14" i="2" s="1"/>
  <c r="AT18" i="2"/>
  <c r="AU18" i="2" s="1"/>
  <c r="CP28" i="6" l="1"/>
  <c r="AO30" i="2"/>
  <c r="AO20" i="2"/>
  <c r="AO31" i="2" s="1"/>
  <c r="K7" i="6"/>
  <c r="AP20" i="2"/>
  <c r="AP31" i="2" s="1"/>
  <c r="T7" i="6"/>
  <c r="N31" i="3" s="1"/>
  <c r="AP30" i="2"/>
  <c r="S6" i="6"/>
  <c r="M30" i="3" s="1"/>
  <c r="S4" i="6"/>
  <c r="M28" i="3" s="1"/>
  <c r="Z6" i="6"/>
  <c r="T30" i="3" s="1"/>
  <c r="Z4" i="6"/>
  <c r="T28" i="3" s="1"/>
  <c r="L6" i="6"/>
  <c r="F30" i="3" s="1"/>
  <c r="L4" i="6"/>
  <c r="F28" i="3" s="1"/>
  <c r="R6" i="6"/>
  <c r="L30" i="3" s="1"/>
  <c r="R4" i="6"/>
  <c r="L28" i="3" s="1"/>
  <c r="K6" i="6"/>
  <c r="E30" i="3" s="1"/>
  <c r="K4" i="6"/>
  <c r="E28" i="3" s="1"/>
  <c r="P6" i="6"/>
  <c r="J30" i="3" s="1"/>
  <c r="P4" i="6"/>
  <c r="J28" i="3" s="1"/>
  <c r="U6" i="6"/>
  <c r="O30" i="3" s="1"/>
  <c r="U4" i="6"/>
  <c r="O28" i="3" s="1"/>
  <c r="X6" i="6"/>
  <c r="R30" i="3" s="1"/>
  <c r="X4" i="6"/>
  <c r="R28" i="3" s="1"/>
  <c r="N6" i="6"/>
  <c r="H30" i="3" s="1"/>
  <c r="N4" i="6"/>
  <c r="H28" i="3" s="1"/>
  <c r="Y6" i="6"/>
  <c r="S30" i="3" s="1"/>
  <c r="Y4" i="6"/>
  <c r="S28" i="3" s="1"/>
  <c r="T6" i="6"/>
  <c r="N30" i="3" s="1"/>
  <c r="T4" i="6"/>
  <c r="N28" i="3" s="1"/>
  <c r="O6" i="6"/>
  <c r="I30" i="3" s="1"/>
  <c r="O4" i="6"/>
  <c r="I28" i="3" s="1"/>
  <c r="V6" i="6"/>
  <c r="P30" i="3" s="1"/>
  <c r="V4" i="6"/>
  <c r="P28" i="3" s="1"/>
  <c r="M6" i="6"/>
  <c r="G30" i="3" s="1"/>
  <c r="M4" i="6"/>
  <c r="G28" i="3" s="1"/>
  <c r="AC3" i="6"/>
  <c r="W27" i="3" s="1"/>
  <c r="Q6" i="6"/>
  <c r="K30" i="3" s="1"/>
  <c r="Q4" i="6"/>
  <c r="K28" i="3" s="1"/>
  <c r="W6" i="6"/>
  <c r="Q30" i="3" s="1"/>
  <c r="W4" i="6"/>
  <c r="Q28" i="3" s="1"/>
  <c r="AA6" i="6"/>
  <c r="U30" i="3" s="1"/>
  <c r="AA4" i="6"/>
  <c r="U28" i="3" s="1"/>
  <c r="AU30" i="2"/>
  <c r="BE30" i="2"/>
  <c r="AU20" i="2"/>
  <c r="AU31" i="2" s="1"/>
  <c r="BE20" i="2"/>
  <c r="BE31" i="2" s="1"/>
  <c r="E22" i="6"/>
  <c r="C22" i="6"/>
  <c r="AY14" i="2"/>
  <c r="AZ14" i="2" s="1"/>
  <c r="A17" i="3"/>
  <c r="C14" i="6" s="1"/>
  <c r="E14" i="6" s="1"/>
  <c r="AY28" i="2"/>
  <c r="AZ28" i="2" s="1"/>
  <c r="AY13" i="2"/>
  <c r="AZ13" i="2" s="1"/>
  <c r="AY19" i="2"/>
  <c r="AZ19" i="2" s="1"/>
  <c r="AY29" i="2"/>
  <c r="AZ29" i="2" s="1"/>
  <c r="AY24" i="2"/>
  <c r="AZ24" i="2" s="1"/>
  <c r="AY27" i="2"/>
  <c r="AZ27" i="2" s="1"/>
  <c r="AY15" i="2"/>
  <c r="AZ15" i="2" s="1"/>
  <c r="AY23" i="2"/>
  <c r="AZ23" i="2" s="1"/>
  <c r="AY17" i="2"/>
  <c r="AZ17" i="2" s="1"/>
  <c r="AY16" i="2"/>
  <c r="AZ16" i="2" s="1"/>
  <c r="AY25" i="2"/>
  <c r="AZ25" i="2" s="1"/>
  <c r="AY18" i="2"/>
  <c r="AZ18" i="2" s="1"/>
  <c r="BD20" i="2"/>
  <c r="BD31" i="2" s="1"/>
  <c r="BD30" i="2"/>
  <c r="AT20" i="2"/>
  <c r="AT31" i="2" s="1"/>
  <c r="AT30" i="2"/>
  <c r="AP32" i="2" l="1"/>
  <c r="E20" i="3" s="1"/>
  <c r="A6" i="3" s="1"/>
  <c r="C3" i="6" s="1"/>
  <c r="AO32" i="2"/>
  <c r="E31" i="3"/>
  <c r="AC7" i="6"/>
  <c r="AC6" i="6"/>
  <c r="W30" i="3" s="1"/>
  <c r="AC4" i="6"/>
  <c r="W28" i="3" s="1"/>
  <c r="AU32" i="2"/>
  <c r="G20" i="3" s="1"/>
  <c r="AZ30" i="2"/>
  <c r="BE32" i="2"/>
  <c r="K20" i="3" s="1"/>
  <c r="AZ20" i="2"/>
  <c r="AZ31" i="2" s="1"/>
  <c r="AY30" i="2"/>
  <c r="AY20" i="2"/>
  <c r="AY31" i="2" s="1"/>
  <c r="BD32" i="2"/>
  <c r="AT32" i="2"/>
  <c r="AZ32" i="2" l="1"/>
  <c r="I20" i="3" s="1"/>
  <c r="E3" i="6"/>
  <c r="E26" i="6" s="1"/>
  <c r="C26" i="6"/>
  <c r="A9" i="3"/>
  <c r="C6" i="6" s="1"/>
  <c r="A7" i="3"/>
  <c r="C4" i="6" s="1"/>
  <c r="AY32" i="2"/>
  <c r="E6" i="6" l="1"/>
  <c r="E18" i="6" s="1"/>
  <c r="C18" i="6"/>
  <c r="E4" i="6"/>
  <c r="E24" i="6" s="1"/>
  <c r="C24" i="6"/>
  <c r="A8" i="3"/>
  <c r="C5" i="6" s="1"/>
  <c r="E5" i="6" l="1"/>
  <c r="E20" i="6" s="1"/>
  <c r="C20" i="6"/>
  <c r="AU9" i="6"/>
  <c r="AH18" i="6"/>
  <c r="AH29" i="6" s="1"/>
  <c r="AH30" i="6" s="1"/>
  <c r="BA6" i="6" l="1"/>
  <c r="AY6" i="6"/>
  <c r="BE6" i="6" s="1"/>
  <c r="BE25" i="6" s="1"/>
  <c r="AX6" i="6"/>
  <c r="BB6" i="6"/>
  <c r="AZ6" i="6"/>
  <c r="BC6" i="6" l="1"/>
  <c r="BH6" i="6" s="1"/>
  <c r="BH25" i="6" s="1"/>
  <c r="BD6" i="6" l="1"/>
  <c r="BD25" i="6" s="1"/>
  <c r="BG6" i="6"/>
  <c r="BG25" i="6" s="1"/>
  <c r="BF6" i="6"/>
  <c r="BF25" i="6" s="1"/>
  <c r="BI6" i="6" l="1"/>
  <c r="BI25" i="6"/>
</calcChain>
</file>

<file path=xl/sharedStrings.xml><?xml version="1.0" encoding="utf-8"?>
<sst xmlns="http://schemas.openxmlformats.org/spreadsheetml/2006/main" count="1094" uniqueCount="124">
  <si>
    <t>Hole</t>
  </si>
  <si>
    <t>OUT</t>
  </si>
  <si>
    <t>IN</t>
  </si>
  <si>
    <t>TOTAL</t>
  </si>
  <si>
    <t>Stroke Index</t>
  </si>
  <si>
    <t>Par</t>
  </si>
  <si>
    <t>Jeff</t>
  </si>
  <si>
    <t>Actual score</t>
  </si>
  <si>
    <t>SSS</t>
  </si>
  <si>
    <t xml:space="preserve"> </t>
  </si>
  <si>
    <t>ENTER DATA</t>
  </si>
  <si>
    <t>Stableford</t>
  </si>
  <si>
    <t>Handicaps based on this round only are as follows:</t>
  </si>
  <si>
    <t>Total Gross Score minus the SSS.</t>
  </si>
  <si>
    <t>Dunstan Hall GC</t>
  </si>
  <si>
    <t>Handicaps thought to be appropriate:</t>
  </si>
  <si>
    <t>or averaged Total Gross Score minus the SSS.</t>
  </si>
  <si>
    <t>Derek</t>
  </si>
  <si>
    <t>Tom</t>
  </si>
  <si>
    <t>RichB</t>
  </si>
  <si>
    <t>RichM</t>
  </si>
  <si>
    <t>Derm</t>
  </si>
  <si>
    <t>Neil</t>
  </si>
  <si>
    <t>Bandit</t>
  </si>
  <si>
    <t>Stuart</t>
  </si>
  <si>
    <t>Steve</t>
  </si>
  <si>
    <t>X</t>
  </si>
  <si>
    <t>Y</t>
  </si>
  <si>
    <t>Dermot</t>
  </si>
  <si>
    <t>Off of XX handicap</t>
  </si>
  <si>
    <t>Stableford Score</t>
  </si>
  <si>
    <t>Handicap on day!!</t>
  </si>
  <si>
    <t>Day 1</t>
  </si>
  <si>
    <t>Day 2</t>
  </si>
  <si>
    <t>Total</t>
  </si>
  <si>
    <t>Individual Stableford</t>
  </si>
  <si>
    <t>Date 05/07/2013</t>
  </si>
  <si>
    <t>Day 1 summary 05/07/2013</t>
  </si>
  <si>
    <t>Day 2 summary 06/07/2013</t>
  </si>
  <si>
    <t>Stewart</t>
  </si>
  <si>
    <t>Rich B</t>
  </si>
  <si>
    <t>Rich M</t>
  </si>
  <si>
    <t>Calculations in black and scores in red.</t>
  </si>
  <si>
    <t>Team Stableford Friday (best hole scores from pair)</t>
  </si>
  <si>
    <t>J&amp;S</t>
  </si>
  <si>
    <t>T&amp;D</t>
  </si>
  <si>
    <t>N&amp;R</t>
  </si>
  <si>
    <t>D&amp;S</t>
  </si>
  <si>
    <t>M&amp;R</t>
  </si>
  <si>
    <t>Net Score Calculator</t>
  </si>
  <si>
    <t>ACTUAL SCORE- SHOTS ALLOWED + PAR</t>
  </si>
  <si>
    <t xml:space="preserve">  </t>
  </si>
  <si>
    <t>BANDIT</t>
  </si>
  <si>
    <t>JEFF</t>
  </si>
  <si>
    <t>DEREK</t>
  </si>
  <si>
    <t>DERMOT</t>
  </si>
  <si>
    <t>SI</t>
  </si>
  <si>
    <t>Gross score (adjust to</t>
  </si>
  <si>
    <t>a max of double bogey)</t>
  </si>
  <si>
    <t>NEIL</t>
  </si>
  <si>
    <t>RICH B</t>
  </si>
  <si>
    <t>RICH M</t>
  </si>
  <si>
    <t>STEVE</t>
  </si>
  <si>
    <t>STEWART</t>
  </si>
  <si>
    <t>TOM</t>
  </si>
  <si>
    <t>TOT</t>
  </si>
  <si>
    <t>J</t>
  </si>
  <si>
    <t>E</t>
  </si>
  <si>
    <t>F</t>
  </si>
  <si>
    <t>S</t>
  </si>
  <si>
    <t>T</t>
  </si>
  <si>
    <t>V</t>
  </si>
  <si>
    <t>B</t>
  </si>
  <si>
    <t>O</t>
  </si>
  <si>
    <t>N</t>
  </si>
  <si>
    <t>M</t>
  </si>
  <si>
    <t>D</t>
  </si>
  <si>
    <t>R</t>
  </si>
  <si>
    <t>I</t>
  </si>
  <si>
    <t>L</t>
  </si>
  <si>
    <t>C</t>
  </si>
  <si>
    <t>H</t>
  </si>
  <si>
    <t>K</t>
  </si>
  <si>
    <t>W</t>
  </si>
  <si>
    <t>A</t>
  </si>
  <si>
    <t>SATURDAY NET SCORES</t>
  </si>
  <si>
    <t>New Eltham Nadgers (Red)</t>
  </si>
  <si>
    <t>Jeff (31) &amp; Steve (36)</t>
  </si>
  <si>
    <t>Tom (31) &amp; Derm (18)</t>
  </si>
  <si>
    <t>The Green Jackets (Green)</t>
  </si>
  <si>
    <t>Neil (14) &amp; Rich B (23)</t>
  </si>
  <si>
    <t>Dulverton Dickheads (Maroon)</t>
  </si>
  <si>
    <t>Del (28) &amp; Stewart (15) (commonly known as Dave)</t>
  </si>
  <si>
    <t>Double D's (Yellow)</t>
  </si>
  <si>
    <t>Mick (26) &amp; Richard M (36)</t>
  </si>
  <si>
    <t>Ealdham Squares (Turquoise)</t>
  </si>
  <si>
    <t>Mick/RichM</t>
  </si>
  <si>
    <t>Jeff/Steve</t>
  </si>
  <si>
    <t>Tom/Derm</t>
  </si>
  <si>
    <t>Neil/Rich</t>
  </si>
  <si>
    <t>Del/Stewart</t>
  </si>
  <si>
    <t>FRIDAY NET SCORES (INFO ONLY)?</t>
  </si>
  <si>
    <t>Team Stableford Saturday (best hole scores from pair) INFO ONLY?</t>
  </si>
  <si>
    <t>Date 06/07/2013</t>
  </si>
  <si>
    <t>NO.</t>
  </si>
  <si>
    <t>GOT LOWEST SCORE?</t>
  </si>
  <si>
    <t>POINTS</t>
  </si>
  <si>
    <t>SATURDAY POINTS</t>
  </si>
  <si>
    <t>FRIDAY POINTS</t>
  </si>
  <si>
    <t>Pink Ball Team Stableford</t>
  </si>
  <si>
    <t>Del</t>
  </si>
  <si>
    <t>Stu</t>
  </si>
  <si>
    <t>Mick</t>
  </si>
  <si>
    <t>WHO PLAYED ODDS?</t>
  </si>
  <si>
    <t>FRIDAY</t>
  </si>
  <si>
    <t>SATURDAY</t>
  </si>
  <si>
    <t>Individual</t>
  </si>
  <si>
    <t>HOLE</t>
  </si>
  <si>
    <t>POSITION 1ST TO 5TH MANUALLY ENTERED</t>
  </si>
  <si>
    <t>POSITION 1ST TO 5TH ?</t>
  </si>
  <si>
    <t>STABLEFORD FRIDAY?</t>
  </si>
  <si>
    <t>OVERALL RANKINGS</t>
  </si>
  <si>
    <t>POSITIONS ADDED</t>
  </si>
  <si>
    <t>Team Stableford (INFO ONLY)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</si>
</sst>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rgb="FF0070C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rgb="FFFFC00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rgb="FFFFC000"/>
      <name val="Calibri"/>
      <family val="2"/>
      <scheme val="minor"/>
    </font>
    <font>
      <sz val="20"/>
      <color rgb="FF00B050"/>
      <name val="Calibri"/>
      <family val="2"/>
      <scheme val="minor"/>
    </font>
    <font>
      <sz val="20"/>
      <color theme="5" tint="-0.249977111117893"/>
      <name val="Calibri"/>
      <family val="2"/>
      <scheme val="minor"/>
    </font>
    <font>
      <sz val="20"/>
      <color rgb="FF00B0F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8"/>
      <color rgb="FFFF0000"/>
      <name val="Arial"/>
      <family val="2"/>
    </font>
    <font>
      <b/>
      <sz val="18"/>
      <color rgb="FF00B050"/>
      <name val="Arial"/>
      <family val="2"/>
    </font>
    <font>
      <b/>
      <sz val="18"/>
      <color theme="5" tint="-0.249977111117893"/>
      <name val="Arial"/>
      <family val="2"/>
    </font>
    <font>
      <b/>
      <sz val="18"/>
      <color rgb="FFFFC000"/>
      <name val="Arial"/>
      <family val="2"/>
    </font>
    <font>
      <b/>
      <sz val="18"/>
      <color rgb="FF00B0F0"/>
      <name val="Arial"/>
      <family val="2"/>
    </font>
    <font>
      <sz val="10"/>
      <color theme="1"/>
      <name val="Calibri"/>
      <family val="2"/>
      <scheme val="minor"/>
    </font>
    <font>
      <sz val="16"/>
      <color rgb="FF00B050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sz val="16"/>
      <color rgb="FFFFC000"/>
      <name val="Calibri"/>
      <family val="2"/>
      <scheme val="minor"/>
    </font>
    <font>
      <sz val="16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2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sz val="18"/>
      <color theme="5" tint="-0.249977111117893"/>
      <name val="Calibri"/>
      <family val="2"/>
      <scheme val="minor"/>
    </font>
    <font>
      <sz val="18"/>
      <color rgb="FFFFC000"/>
      <name val="Calibri"/>
      <family val="2"/>
      <scheme val="minor"/>
    </font>
    <font>
      <sz val="18"/>
      <color rgb="FF00B0F0"/>
      <name val="Calibri"/>
      <family val="2"/>
      <scheme val="minor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sz val="16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0" xfId="0" applyFont="1" applyBorder="1"/>
    <xf numFmtId="0" fontId="0" fillId="0" borderId="6" xfId="0" applyFont="1" applyBorder="1" applyAlignment="1">
      <alignment horizontal="center"/>
    </xf>
    <xf numFmtId="0" fontId="0" fillId="0" borderId="8" xfId="0" applyBorder="1"/>
    <xf numFmtId="0" fontId="4" fillId="0" borderId="8" xfId="0" applyFont="1" applyBorder="1"/>
    <xf numFmtId="0" fontId="0" fillId="0" borderId="9" xfId="0" applyBorder="1"/>
    <xf numFmtId="0" fontId="0" fillId="0" borderId="2" xfId="0" applyBorder="1"/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0" fontId="7" fillId="0" borderId="0" xfId="0" applyFont="1"/>
    <xf numFmtId="0" fontId="5" fillId="0" borderId="8" xfId="0" applyFont="1" applyBorder="1" applyAlignment="1"/>
    <xf numFmtId="0" fontId="5" fillId="0" borderId="8" xfId="0" applyFont="1" applyBorder="1"/>
    <xf numFmtId="0" fontId="8" fillId="0" borderId="0" xfId="0" applyFont="1" applyBorder="1"/>
    <xf numFmtId="0" fontId="5" fillId="0" borderId="2" xfId="0" applyFont="1" applyBorder="1" applyAlignment="1"/>
    <xf numFmtId="0" fontId="5" fillId="0" borderId="2" xfId="0" applyFont="1" applyBorder="1"/>
    <xf numFmtId="0" fontId="0" fillId="0" borderId="0" xfId="0" applyAlignme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1" fillId="0" borderId="0" xfId="0" applyFont="1"/>
    <xf numFmtId="0" fontId="9" fillId="0" borderId="1" xfId="0" applyFont="1" applyBorder="1"/>
    <xf numFmtId="0" fontId="9" fillId="0" borderId="0" xfId="0" applyFont="1"/>
    <xf numFmtId="0" fontId="0" fillId="0" borderId="1" xfId="0" applyFont="1" applyBorder="1"/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/>
    <xf numFmtId="0" fontId="9" fillId="4" borderId="1" xfId="0" applyFont="1" applyFill="1" applyBorder="1"/>
    <xf numFmtId="0" fontId="9" fillId="5" borderId="1" xfId="0" applyFont="1" applyFill="1" applyBorder="1"/>
    <xf numFmtId="0" fontId="9" fillId="6" borderId="1" xfId="0" applyFont="1" applyFill="1" applyBorder="1"/>
    <xf numFmtId="0" fontId="9" fillId="7" borderId="1" xfId="0" applyFont="1" applyFill="1" applyBorder="1"/>
    <xf numFmtId="0" fontId="0" fillId="4" borderId="4" xfId="0" applyFill="1" applyBorder="1" applyAlignment="1"/>
    <xf numFmtId="0" fontId="0" fillId="4" borderId="5" xfId="0" applyFill="1" applyBorder="1" applyAlignment="1"/>
    <xf numFmtId="0" fontId="0" fillId="5" borderId="3" xfId="0" applyFill="1" applyBorder="1"/>
    <xf numFmtId="0" fontId="0" fillId="5" borderId="4" xfId="0" applyFill="1" applyBorder="1" applyAlignment="1"/>
    <xf numFmtId="0" fontId="0" fillId="5" borderId="5" xfId="0" applyFill="1" applyBorder="1" applyAlignment="1"/>
    <xf numFmtId="0" fontId="0" fillId="6" borderId="4" xfId="0" applyFill="1" applyBorder="1" applyAlignment="1"/>
    <xf numFmtId="0" fontId="0" fillId="6" borderId="5" xfId="0" applyFill="1" applyBorder="1" applyAlignment="1"/>
    <xf numFmtId="0" fontId="0" fillId="7" borderId="4" xfId="0" applyFill="1" applyBorder="1" applyAlignment="1"/>
    <xf numFmtId="0" fontId="0" fillId="7" borderId="5" xfId="0" applyFill="1" applyBorder="1" applyAlignment="1"/>
    <xf numFmtId="0" fontId="0" fillId="6" borderId="3" xfId="0" applyFill="1" applyBorder="1" applyAlignment="1"/>
    <xf numFmtId="0" fontId="0" fillId="7" borderId="3" xfId="0" applyFill="1" applyBorder="1" applyAlignment="1"/>
    <xf numFmtId="0" fontId="9" fillId="8" borderId="1" xfId="0" applyFont="1" applyFill="1" applyBorder="1"/>
    <xf numFmtId="0" fontId="9" fillId="4" borderId="3" xfId="0" applyFont="1" applyFill="1" applyBorder="1"/>
    <xf numFmtId="0" fontId="9" fillId="6" borderId="3" xfId="0" applyFont="1" applyFill="1" applyBorder="1"/>
    <xf numFmtId="0" fontId="9" fillId="8" borderId="3" xfId="0" applyFont="1" applyFill="1" applyBorder="1"/>
    <xf numFmtId="0" fontId="9" fillId="5" borderId="3" xfId="0" applyFont="1" applyFill="1" applyBorder="1"/>
    <xf numFmtId="0" fontId="10" fillId="0" borderId="0" xfId="0" applyFont="1"/>
    <xf numFmtId="0" fontId="11" fillId="0" borderId="0" xfId="0" applyFont="1" applyBorder="1"/>
    <xf numFmtId="0" fontId="11" fillId="4" borderId="1" xfId="0" applyNumberFormat="1" applyFont="1" applyFill="1" applyBorder="1"/>
    <xf numFmtId="0" fontId="11" fillId="0" borderId="1" xfId="0" applyFont="1" applyFill="1" applyBorder="1"/>
    <xf numFmtId="0" fontId="11" fillId="0" borderId="1" xfId="0" applyFont="1" applyBorder="1"/>
    <xf numFmtId="0" fontId="11" fillId="5" borderId="1" xfId="0" applyNumberFormat="1" applyFont="1" applyFill="1" applyBorder="1"/>
    <xf numFmtId="0" fontId="11" fillId="6" borderId="1" xfId="0" applyNumberFormat="1" applyFont="1" applyFill="1" applyBorder="1"/>
    <xf numFmtId="0" fontId="11" fillId="8" borderId="1" xfId="0" applyNumberFormat="1" applyFont="1" applyFill="1" applyBorder="1"/>
    <xf numFmtId="0" fontId="12" fillId="0" borderId="0" xfId="0" applyFont="1" applyBorder="1"/>
    <xf numFmtId="0" fontId="13" fillId="0" borderId="0" xfId="0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14" fillId="0" borderId="0" xfId="0" applyFont="1"/>
    <xf numFmtId="0" fontId="0" fillId="0" borderId="0" xfId="0" applyAlignme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9" xfId="0" applyFill="1" applyBorder="1"/>
    <xf numFmtId="0" fontId="0" fillId="2" borderId="11" xfId="0" applyFill="1" applyBorder="1"/>
    <xf numFmtId="0" fontId="0" fillId="2" borderId="2" xfId="0" applyFill="1" applyBorder="1"/>
    <xf numFmtId="0" fontId="2" fillId="2" borderId="12" xfId="0" applyFont="1" applyFill="1" applyBorder="1" applyAlignment="1">
      <alignment horizontal="right"/>
    </xf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9" fillId="0" borderId="0" xfId="0" applyFont="1" applyBorder="1"/>
    <xf numFmtId="0" fontId="20" fillId="0" borderId="0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9" fillId="0" borderId="1" xfId="0" applyFont="1" applyBorder="1"/>
    <xf numFmtId="0" fontId="0" fillId="0" borderId="0" xfId="0" applyAlignment="1"/>
    <xf numFmtId="0" fontId="0" fillId="0" borderId="1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 applyAlignment="1">
      <alignment horizontal="center"/>
    </xf>
    <xf numFmtId="0" fontId="22" fillId="0" borderId="0" xfId="0" applyFont="1" applyBorder="1"/>
    <xf numFmtId="0" fontId="0" fillId="0" borderId="7" xfId="0" applyBorder="1"/>
    <xf numFmtId="0" fontId="0" fillId="0" borderId="10" xfId="0" applyBorder="1"/>
    <xf numFmtId="0" fontId="4" fillId="0" borderId="2" xfId="0" applyFont="1" applyBorder="1"/>
    <xf numFmtId="0" fontId="21" fillId="0" borderId="0" xfId="0" applyFont="1" applyBorder="1"/>
    <xf numFmtId="0" fontId="27" fillId="0" borderId="1" xfId="0" applyFont="1" applyBorder="1"/>
    <xf numFmtId="0" fontId="28" fillId="0" borderId="1" xfId="0" applyFont="1" applyBorder="1"/>
    <xf numFmtId="0" fontId="0" fillId="0" borderId="0" xfId="0" applyAlignment="1"/>
    <xf numFmtId="0" fontId="29" fillId="0" borderId="0" xfId="0" applyFont="1" applyAlignment="1">
      <alignment wrapText="1"/>
    </xf>
    <xf numFmtId="0" fontId="11" fillId="0" borderId="0" xfId="0" applyFont="1" applyBorder="1" applyAlignment="1">
      <alignment horizontal="center"/>
    </xf>
    <xf numFmtId="0" fontId="36" fillId="0" borderId="0" xfId="0" applyFont="1" applyBorder="1"/>
    <xf numFmtId="0" fontId="0" fillId="0" borderId="0" xfId="0" applyAlignment="1">
      <alignment wrapText="1"/>
    </xf>
    <xf numFmtId="0" fontId="37" fillId="0" borderId="1" xfId="0" applyFont="1" applyBorder="1"/>
    <xf numFmtId="0" fontId="38" fillId="0" borderId="1" xfId="0" applyFont="1" applyBorder="1"/>
    <xf numFmtId="0" fontId="39" fillId="0" borderId="1" xfId="0" applyFont="1" applyBorder="1"/>
    <xf numFmtId="0" fontId="40" fillId="0" borderId="1" xfId="0" applyFont="1" applyBorder="1"/>
    <xf numFmtId="0" fontId="36" fillId="0" borderId="0" xfId="0" applyFont="1" applyAlignment="1"/>
    <xf numFmtId="0" fontId="36" fillId="0" borderId="0" xfId="0" applyFont="1" applyBorder="1" applyAlignment="1">
      <alignment horizontal="center"/>
    </xf>
    <xf numFmtId="0" fontId="42" fillId="0" borderId="0" xfId="0" applyFont="1" applyBorder="1"/>
    <xf numFmtId="0" fontId="43" fillId="0" borderId="1" xfId="0" applyFont="1" applyBorder="1"/>
    <xf numFmtId="0" fontId="44" fillId="0" borderId="1" xfId="0" applyFont="1" applyBorder="1"/>
    <xf numFmtId="0" fontId="45" fillId="0" borderId="0" xfId="0" applyFont="1" applyBorder="1"/>
    <xf numFmtId="0" fontId="41" fillId="0" borderId="0" xfId="0" applyFont="1" applyBorder="1"/>
    <xf numFmtId="0" fontId="46" fillId="0" borderId="0" xfId="0" applyFont="1" applyBorder="1"/>
    <xf numFmtId="0" fontId="47" fillId="0" borderId="0" xfId="0" applyFont="1" applyBorder="1"/>
    <xf numFmtId="0" fontId="27" fillId="3" borderId="1" xfId="0" applyFont="1" applyFill="1" applyBorder="1"/>
    <xf numFmtId="0" fontId="28" fillId="3" borderId="1" xfId="0" applyFont="1" applyFill="1" applyBorder="1"/>
    <xf numFmtId="0" fontId="37" fillId="3" borderId="1" xfId="0" applyFont="1" applyFill="1" applyBorder="1"/>
    <xf numFmtId="0" fontId="38" fillId="3" borderId="1" xfId="0" applyFont="1" applyFill="1" applyBorder="1"/>
    <xf numFmtId="0" fontId="39" fillId="3" borderId="1" xfId="0" applyFont="1" applyFill="1" applyBorder="1"/>
    <xf numFmtId="0" fontId="40" fillId="3" borderId="1" xfId="0" applyFont="1" applyFill="1" applyBorder="1"/>
    <xf numFmtId="0" fontId="28" fillId="3" borderId="0" xfId="0" applyFont="1" applyFill="1" applyBorder="1"/>
    <xf numFmtId="0" fontId="28" fillId="0" borderId="0" xfId="0" applyFont="1" applyBorder="1"/>
    <xf numFmtId="0" fontId="44" fillId="0" borderId="0" xfId="0" applyFont="1" applyBorder="1"/>
    <xf numFmtId="0" fontId="22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28" fillId="0" borderId="0" xfId="0" applyFont="1" applyFill="1" applyBorder="1"/>
    <xf numFmtId="0" fontId="49" fillId="0" borderId="0" xfId="0" applyFont="1" applyBorder="1"/>
    <xf numFmtId="2" fontId="49" fillId="0" borderId="0" xfId="0" applyNumberFormat="1" applyFont="1" applyBorder="1"/>
    <xf numFmtId="0" fontId="51" fillId="0" borderId="0" xfId="0" applyFont="1" applyBorder="1"/>
    <xf numFmtId="0" fontId="52" fillId="0" borderId="0" xfId="0" applyFont="1" applyBorder="1"/>
    <xf numFmtId="0" fontId="53" fillId="0" borderId="0" xfId="0" applyFont="1" applyBorder="1"/>
    <xf numFmtId="0" fontId="54" fillId="0" borderId="0" xfId="0" applyFont="1" applyBorder="1"/>
    <xf numFmtId="0" fontId="29" fillId="0" borderId="0" xfId="0" applyFont="1" applyBorder="1"/>
    <xf numFmtId="2" fontId="29" fillId="0" borderId="0" xfId="0" applyNumberFormat="1" applyFont="1" applyBorder="1"/>
    <xf numFmtId="2" fontId="51" fillId="0" borderId="0" xfId="0" applyNumberFormat="1" applyFont="1" applyBorder="1"/>
    <xf numFmtId="2" fontId="52" fillId="0" borderId="0" xfId="0" applyNumberFormat="1" applyFont="1" applyBorder="1"/>
    <xf numFmtId="2" fontId="53" fillId="0" borderId="0" xfId="0" applyNumberFormat="1" applyFont="1" applyBorder="1"/>
    <xf numFmtId="0" fontId="36" fillId="0" borderId="0" xfId="0" applyFont="1" applyFill="1" applyBorder="1"/>
    <xf numFmtId="0" fontId="11" fillId="0" borderId="0" xfId="0" applyFont="1" applyFill="1" applyBorder="1"/>
    <xf numFmtId="0" fontId="11" fillId="0" borderId="7" xfId="0" applyFont="1" applyBorder="1"/>
    <xf numFmtId="0" fontId="49" fillId="0" borderId="8" xfId="0" applyFont="1" applyBorder="1"/>
    <xf numFmtId="0" fontId="11" fillId="0" borderId="8" xfId="0" applyFont="1" applyBorder="1"/>
    <xf numFmtId="0" fontId="11" fillId="0" borderId="9" xfId="0" applyFont="1" applyBorder="1"/>
    <xf numFmtId="2" fontId="50" fillId="0" borderId="10" xfId="0" applyNumberFormat="1" applyFont="1" applyBorder="1"/>
    <xf numFmtId="2" fontId="54" fillId="0" borderId="13" xfId="0" applyNumberFormat="1" applyFont="1" applyBorder="1"/>
    <xf numFmtId="2" fontId="50" fillId="0" borderId="11" xfId="0" applyNumberFormat="1" applyFont="1" applyBorder="1"/>
    <xf numFmtId="2" fontId="51" fillId="0" borderId="2" xfId="0" applyNumberFormat="1" applyFont="1" applyBorder="1"/>
    <xf numFmtId="2" fontId="52" fillId="0" borderId="2" xfId="0" applyNumberFormat="1" applyFont="1" applyBorder="1"/>
    <xf numFmtId="2" fontId="53" fillId="0" borderId="2" xfId="0" applyNumberFormat="1" applyFont="1" applyBorder="1"/>
    <xf numFmtId="2" fontId="54" fillId="0" borderId="12" xfId="0" applyNumberFormat="1" applyFont="1" applyBorder="1"/>
    <xf numFmtId="0" fontId="49" fillId="0" borderId="7" xfId="0" applyFont="1" applyBorder="1"/>
    <xf numFmtId="0" fontId="11" fillId="0" borderId="13" xfId="0" applyFont="1" applyBorder="1"/>
    <xf numFmtId="0" fontId="50" fillId="0" borderId="10" xfId="0" applyFont="1" applyBorder="1"/>
    <xf numFmtId="0" fontId="50" fillId="0" borderId="11" xfId="0" applyFont="1" applyBorder="1"/>
    <xf numFmtId="0" fontId="51" fillId="0" borderId="2" xfId="0" applyFont="1" applyBorder="1"/>
    <xf numFmtId="0" fontId="52" fillId="0" borderId="2" xfId="0" applyFont="1" applyBorder="1"/>
    <xf numFmtId="0" fontId="53" fillId="0" borderId="2" xfId="0" applyFont="1" applyBorder="1"/>
    <xf numFmtId="0" fontId="54" fillId="0" borderId="2" xfId="0" applyFont="1" applyBorder="1"/>
    <xf numFmtId="0" fontId="29" fillId="0" borderId="15" xfId="0" applyFont="1" applyBorder="1"/>
    <xf numFmtId="0" fontId="29" fillId="0" borderId="6" xfId="0" applyFont="1" applyBorder="1"/>
    <xf numFmtId="0" fontId="16" fillId="0" borderId="9" xfId="0" applyFont="1" applyBorder="1"/>
    <xf numFmtId="0" fontId="13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49" fillId="0" borderId="1" xfId="0" applyNumberFormat="1" applyFont="1" applyBorder="1"/>
    <xf numFmtId="0" fontId="49" fillId="4" borderId="3" xfId="0" applyNumberFormat="1" applyFont="1" applyFill="1" applyBorder="1"/>
    <xf numFmtId="0" fontId="49" fillId="4" borderId="5" xfId="0" applyFont="1" applyFill="1" applyBorder="1"/>
    <xf numFmtId="0" fontId="49" fillId="5" borderId="3" xfId="0" applyNumberFormat="1" applyFont="1" applyFill="1" applyBorder="1"/>
    <xf numFmtId="0" fontId="49" fillId="5" borderId="5" xfId="0" applyFont="1" applyFill="1" applyBorder="1"/>
    <xf numFmtId="0" fontId="49" fillId="6" borderId="3" xfId="0" applyNumberFormat="1" applyFont="1" applyFill="1" applyBorder="1"/>
    <xf numFmtId="0" fontId="49" fillId="6" borderId="5" xfId="0" applyFont="1" applyFill="1" applyBorder="1"/>
    <xf numFmtId="0" fontId="49" fillId="8" borderId="3" xfId="0" applyNumberFormat="1" applyFont="1" applyFill="1" applyBorder="1"/>
    <xf numFmtId="0" fontId="49" fillId="8" borderId="5" xfId="0" applyFont="1" applyFill="1" applyBorder="1"/>
    <xf numFmtId="0" fontId="49" fillId="0" borderId="10" xfId="0" applyFont="1" applyFill="1" applyBorder="1"/>
    <xf numFmtId="0" fontId="13" fillId="0" borderId="0" xfId="0" applyFont="1"/>
    <xf numFmtId="0" fontId="49" fillId="0" borderId="0" xfId="0" applyFont="1"/>
    <xf numFmtId="0" fontId="0" fillId="0" borderId="0" xfId="0" applyFill="1"/>
    <xf numFmtId="0" fontId="0" fillId="9" borderId="0" xfId="0" applyFill="1"/>
    <xf numFmtId="0" fontId="22" fillId="9" borderId="0" xfId="0" applyFont="1" applyFill="1"/>
    <xf numFmtId="0" fontId="43" fillId="0" borderId="0" xfId="0" applyFont="1" applyBorder="1"/>
    <xf numFmtId="0" fontId="57" fillId="0" borderId="0" xfId="0" applyFont="1" applyBorder="1"/>
    <xf numFmtId="0" fontId="57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wrapText="1"/>
    </xf>
    <xf numFmtId="0" fontId="43" fillId="0" borderId="14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0" fontId="43" fillId="3" borderId="1" xfId="0" applyFont="1" applyFill="1" applyBorder="1"/>
    <xf numFmtId="0" fontId="44" fillId="3" borderId="1" xfId="0" applyFont="1" applyFill="1" applyBorder="1"/>
    <xf numFmtId="0" fontId="59" fillId="0" borderId="7" xfId="0" applyFont="1" applyBorder="1"/>
    <xf numFmtId="0" fontId="55" fillId="0" borderId="8" xfId="0" applyFont="1" applyBorder="1"/>
    <xf numFmtId="0" fontId="55" fillId="0" borderId="7" xfId="0" applyFont="1" applyBorder="1"/>
    <xf numFmtId="0" fontId="59" fillId="0" borderId="8" xfId="0" applyFont="1" applyBorder="1"/>
    <xf numFmtId="0" fontId="55" fillId="0" borderId="9" xfId="0" applyFont="1" applyBorder="1"/>
    <xf numFmtId="0" fontId="59" fillId="0" borderId="14" xfId="0" applyFont="1" applyBorder="1" applyAlignment="1">
      <alignment horizontal="center"/>
    </xf>
    <xf numFmtId="0" fontId="59" fillId="0" borderId="0" xfId="0" applyFont="1" applyBorder="1"/>
    <xf numFmtId="0" fontId="59" fillId="0" borderId="6" xfId="0" applyFont="1" applyBorder="1" applyAlignment="1">
      <alignment horizontal="center"/>
    </xf>
    <xf numFmtId="0" fontId="56" fillId="0" borderId="9" xfId="0" applyFont="1" applyBorder="1"/>
    <xf numFmtId="0" fontId="59" fillId="0" borderId="10" xfId="0" applyFont="1" applyBorder="1"/>
    <xf numFmtId="0" fontId="59" fillId="0" borderId="15" xfId="0" applyFont="1" applyBorder="1"/>
    <xf numFmtId="2" fontId="59" fillId="0" borderId="10" xfId="0" applyNumberFormat="1" applyFont="1" applyBorder="1"/>
    <xf numFmtId="2" fontId="59" fillId="0" borderId="0" xfId="0" applyNumberFormat="1" applyFont="1" applyBorder="1"/>
    <xf numFmtId="2" fontId="59" fillId="0" borderId="13" xfId="0" applyNumberFormat="1" applyFont="1" applyBorder="1"/>
    <xf numFmtId="0" fontId="59" fillId="0" borderId="11" xfId="0" applyFont="1" applyBorder="1"/>
    <xf numFmtId="0" fontId="59" fillId="0" borderId="2" xfId="0" applyFont="1" applyBorder="1"/>
    <xf numFmtId="0" fontId="59" fillId="0" borderId="6" xfId="0" applyFont="1" applyBorder="1"/>
    <xf numFmtId="2" fontId="59" fillId="0" borderId="11" xfId="0" applyNumberFormat="1" applyFont="1" applyBorder="1"/>
    <xf numFmtId="2" fontId="59" fillId="0" borderId="2" xfId="0" applyNumberFormat="1" applyFont="1" applyBorder="1"/>
    <xf numFmtId="2" fontId="59" fillId="0" borderId="12" xfId="0" applyNumberFormat="1" applyFont="1" applyBorder="1"/>
    <xf numFmtId="0" fontId="49" fillId="0" borderId="0" xfId="0" applyFont="1" applyFill="1" applyBorder="1"/>
    <xf numFmtId="0" fontId="22" fillId="0" borderId="0" xfId="0" applyFont="1" applyFill="1"/>
    <xf numFmtId="0" fontId="49" fillId="0" borderId="0" xfId="0" applyNumberFormat="1" applyFont="1" applyBorder="1"/>
    <xf numFmtId="0" fontId="49" fillId="0" borderId="0" xfId="0" applyNumberFormat="1" applyFont="1" applyFill="1" applyBorder="1"/>
    <xf numFmtId="0" fontId="9" fillId="0" borderId="3" xfId="0" applyFont="1" applyBorder="1"/>
    <xf numFmtId="0" fontId="9" fillId="0" borderId="5" xfId="0" applyFont="1" applyBorder="1"/>
    <xf numFmtId="0" fontId="64" fillId="0" borderId="0" xfId="0" applyFont="1" applyBorder="1"/>
    <xf numFmtId="0" fontId="65" fillId="0" borderId="0" xfId="0" applyFont="1" applyBorder="1"/>
    <xf numFmtId="0" fontId="66" fillId="0" borderId="0" xfId="0" applyFont="1" applyBorder="1"/>
    <xf numFmtId="0" fontId="67" fillId="0" borderId="0" xfId="0" applyFont="1" applyBorder="1"/>
    <xf numFmtId="0" fontId="68" fillId="0" borderId="0" xfId="0" applyFont="1" applyBorder="1"/>
    <xf numFmtId="0" fontId="63" fillId="0" borderId="0" xfId="0" applyFont="1"/>
    <xf numFmtId="0" fontId="13" fillId="0" borderId="1" xfId="0" applyFont="1" applyBorder="1"/>
    <xf numFmtId="0" fontId="17" fillId="0" borderId="1" xfId="0" applyFont="1" applyBorder="1"/>
    <xf numFmtId="0" fontId="24" fillId="0" borderId="1" xfId="0" applyFont="1" applyBorder="1"/>
    <xf numFmtId="0" fontId="18" fillId="0" borderId="1" xfId="0" applyFont="1" applyBorder="1"/>
    <xf numFmtId="0" fontId="25" fillId="0" borderId="1" xfId="0" applyFont="1" applyBorder="1"/>
    <xf numFmtId="0" fontId="15" fillId="0" borderId="1" xfId="0" applyFont="1" applyBorder="1"/>
    <xf numFmtId="0" fontId="23" fillId="0" borderId="1" xfId="0" applyFont="1" applyBorder="1"/>
    <xf numFmtId="0" fontId="21" fillId="0" borderId="1" xfId="0" applyFont="1" applyBorder="1"/>
    <xf numFmtId="0" fontId="26" fillId="0" borderId="1" xfId="0" applyFont="1" applyBorder="1"/>
    <xf numFmtId="0" fontId="20" fillId="0" borderId="1" xfId="0" applyFont="1" applyBorder="1"/>
    <xf numFmtId="0" fontId="70" fillId="0" borderId="1" xfId="0" applyFont="1" applyBorder="1"/>
    <xf numFmtId="0" fontId="71" fillId="0" borderId="1" xfId="0" applyFont="1" applyBorder="1"/>
    <xf numFmtId="0" fontId="72" fillId="0" borderId="1" xfId="0" applyFont="1" applyBorder="1"/>
    <xf numFmtId="0" fontId="73" fillId="0" borderId="1" xfId="0" applyFont="1" applyBorder="1"/>
    <xf numFmtId="0" fontId="74" fillId="0" borderId="1" xfId="0" applyFont="1" applyBorder="1"/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60" fillId="0" borderId="7" xfId="0" applyFont="1" applyBorder="1" applyAlignment="1">
      <alignment horizontal="left"/>
    </xf>
    <xf numFmtId="0" fontId="60" fillId="0" borderId="9" xfId="0" applyFont="1" applyBorder="1" applyAlignment="1">
      <alignment horizontal="left"/>
    </xf>
    <xf numFmtId="0" fontId="61" fillId="0" borderId="7" xfId="0" applyFont="1" applyBorder="1" applyAlignment="1">
      <alignment horizontal="left"/>
    </xf>
    <xf numFmtId="0" fontId="61" fillId="0" borderId="9" xfId="0" applyFont="1" applyBorder="1" applyAlignment="1">
      <alignment horizontal="left"/>
    </xf>
    <xf numFmtId="0" fontId="62" fillId="0" borderId="7" xfId="0" applyFont="1" applyBorder="1" applyAlignment="1">
      <alignment horizontal="left"/>
    </xf>
    <xf numFmtId="0" fontId="62" fillId="0" borderId="9" xfId="0" applyFont="1" applyBorder="1" applyAlignment="1">
      <alignment horizontal="left"/>
    </xf>
    <xf numFmtId="0" fontId="63" fillId="0" borderId="7" xfId="0" applyFont="1" applyBorder="1" applyAlignment="1">
      <alignment horizontal="left"/>
    </xf>
    <xf numFmtId="0" fontId="63" fillId="0" borderId="9" xfId="0" applyFont="1" applyBorder="1" applyAlignment="1">
      <alignment horizontal="left"/>
    </xf>
    <xf numFmtId="0" fontId="3" fillId="9" borderId="10" xfId="0" applyFont="1" applyFill="1" applyBorder="1"/>
    <xf numFmtId="0" fontId="3" fillId="9" borderId="13" xfId="0" applyFont="1" applyFill="1" applyBorder="1"/>
    <xf numFmtId="0" fontId="60" fillId="9" borderId="10" xfId="0" applyFont="1" applyFill="1" applyBorder="1"/>
    <xf numFmtId="0" fontId="60" fillId="9" borderId="13" xfId="0" applyFont="1" applyFill="1" applyBorder="1"/>
    <xf numFmtId="0" fontId="61" fillId="9" borderId="10" xfId="0" applyFont="1" applyFill="1" applyBorder="1"/>
    <xf numFmtId="0" fontId="61" fillId="9" borderId="13" xfId="0" applyFont="1" applyFill="1" applyBorder="1"/>
    <xf numFmtId="0" fontId="62" fillId="9" borderId="10" xfId="0" applyFont="1" applyFill="1" applyBorder="1"/>
    <xf numFmtId="0" fontId="62" fillId="9" borderId="13" xfId="0" applyFont="1" applyFill="1" applyBorder="1"/>
    <xf numFmtId="0" fontId="63" fillId="9" borderId="10" xfId="0" applyFont="1" applyFill="1" applyBorder="1"/>
    <xf numFmtId="0" fontId="63" fillId="9" borderId="13" xfId="0" applyFont="1" applyFill="1" applyBorder="1"/>
    <xf numFmtId="0" fontId="3" fillId="0" borderId="10" xfId="0" applyFont="1" applyFill="1" applyBorder="1"/>
    <xf numFmtId="0" fontId="3" fillId="0" borderId="13" xfId="0" applyFont="1" applyFill="1" applyBorder="1"/>
    <xf numFmtId="0" fontId="60" fillId="0" borderId="10" xfId="0" applyFont="1" applyFill="1" applyBorder="1"/>
    <xf numFmtId="0" fontId="60" fillId="0" borderId="13" xfId="0" applyFont="1" applyFill="1" applyBorder="1"/>
    <xf numFmtId="0" fontId="61" fillId="0" borderId="10" xfId="0" applyFont="1" applyFill="1" applyBorder="1"/>
    <xf numFmtId="0" fontId="61" fillId="0" borderId="13" xfId="0" applyFont="1" applyFill="1" applyBorder="1"/>
    <xf numFmtId="0" fontId="62" fillId="0" borderId="10" xfId="0" applyFont="1" applyFill="1" applyBorder="1"/>
    <xf numFmtId="0" fontId="62" fillId="0" borderId="13" xfId="0" applyFont="1" applyFill="1" applyBorder="1"/>
    <xf numFmtId="0" fontId="63" fillId="0" borderId="10" xfId="0" applyFont="1" applyFill="1" applyBorder="1"/>
    <xf numFmtId="0" fontId="63" fillId="0" borderId="13" xfId="0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60" fillId="0" borderId="3" xfId="0" applyFont="1" applyFill="1" applyBorder="1"/>
    <xf numFmtId="0" fontId="60" fillId="0" borderId="5" xfId="0" applyFont="1" applyFill="1" applyBorder="1"/>
    <xf numFmtId="0" fontId="61" fillId="0" borderId="3" xfId="0" applyFont="1" applyFill="1" applyBorder="1"/>
    <xf numFmtId="0" fontId="61" fillId="0" borderId="5" xfId="0" applyFont="1" applyFill="1" applyBorder="1"/>
    <xf numFmtId="0" fontId="62" fillId="0" borderId="3" xfId="0" applyFont="1" applyFill="1" applyBorder="1"/>
    <xf numFmtId="0" fontId="62" fillId="0" borderId="5" xfId="0" applyFont="1" applyFill="1" applyBorder="1"/>
    <xf numFmtId="0" fontId="63" fillId="0" borderId="3" xfId="0" applyFont="1" applyFill="1" applyBorder="1"/>
    <xf numFmtId="0" fontId="63" fillId="0" borderId="5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60" fillId="0" borderId="3" xfId="0" applyFont="1" applyBorder="1"/>
    <xf numFmtId="0" fontId="60" fillId="0" borderId="5" xfId="0" applyFont="1" applyBorder="1"/>
    <xf numFmtId="0" fontId="61" fillId="0" borderId="3" xfId="0" applyFont="1" applyBorder="1"/>
    <xf numFmtId="0" fontId="61" fillId="0" borderId="5" xfId="0" applyFont="1" applyBorder="1"/>
    <xf numFmtId="0" fontId="62" fillId="0" borderId="3" xfId="0" applyFont="1" applyBorder="1"/>
    <xf numFmtId="0" fontId="62" fillId="0" borderId="5" xfId="0" applyFont="1" applyBorder="1"/>
    <xf numFmtId="0" fontId="63" fillId="0" borderId="3" xfId="0" applyFont="1" applyBorder="1"/>
    <xf numFmtId="0" fontId="63" fillId="0" borderId="5" xfId="0" applyFont="1" applyBorder="1"/>
    <xf numFmtId="0" fontId="69" fillId="9" borderId="1" xfId="0" applyFont="1" applyFill="1" applyBorder="1"/>
    <xf numFmtId="0" fontId="75" fillId="0" borderId="0" xfId="0" applyFont="1"/>
    <xf numFmtId="0" fontId="75" fillId="0" borderId="0" xfId="0" applyFont="1" applyBorder="1"/>
    <xf numFmtId="0" fontId="2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6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1" fillId="0" borderId="3" xfId="0" applyFont="1" applyBorder="1" applyAlignment="1"/>
    <xf numFmtId="0" fontId="0" fillId="0" borderId="4" xfId="0" applyBorder="1" applyAlignment="1"/>
    <xf numFmtId="0" fontId="0" fillId="0" borderId="0" xfId="0" applyAlignment="1"/>
    <xf numFmtId="0" fontId="3" fillId="0" borderId="0" xfId="0" applyFont="1" applyAlignment="1"/>
    <xf numFmtId="0" fontId="6" fillId="0" borderId="8" xfId="0" applyFont="1" applyBorder="1" applyAlignment="1"/>
    <xf numFmtId="0" fontId="0" fillId="0" borderId="8" xfId="0" applyBorder="1" applyAlignment="1"/>
    <xf numFmtId="0" fontId="70" fillId="0" borderId="1" xfId="0" applyFont="1" applyBorder="1" applyAlignment="1"/>
    <xf numFmtId="0" fontId="71" fillId="0" borderId="1" xfId="0" applyFont="1" applyBorder="1" applyAlignment="1"/>
    <xf numFmtId="0" fontId="72" fillId="0" borderId="1" xfId="0" applyFont="1" applyBorder="1" applyAlignment="1"/>
    <xf numFmtId="0" fontId="73" fillId="0" borderId="1" xfId="0" applyFont="1" applyBorder="1" applyAlignment="1"/>
    <xf numFmtId="0" fontId="9" fillId="0" borderId="3" xfId="0" applyFont="1" applyBorder="1" applyAlignment="1"/>
    <xf numFmtId="0" fontId="0" fillId="0" borderId="5" xfId="0" applyBorder="1" applyAlignment="1"/>
    <xf numFmtId="0" fontId="0" fillId="0" borderId="3" xfId="0" applyFont="1" applyBorder="1" applyAlignment="1"/>
    <xf numFmtId="0" fontId="4" fillId="0" borderId="3" xfId="0" applyFont="1" applyBorder="1" applyAlignment="1"/>
    <xf numFmtId="0" fontId="0" fillId="0" borderId="0" xfId="0" applyFont="1" applyBorder="1" applyAlignment="1"/>
    <xf numFmtId="0" fontId="0" fillId="0" borderId="0" xfId="0" applyFont="1" applyAlignment="1"/>
    <xf numFmtId="0" fontId="0" fillId="0" borderId="5" xfId="0" applyFont="1" applyBorder="1" applyAlignment="1"/>
    <xf numFmtId="0" fontId="4" fillId="0" borderId="5" xfId="0" applyFont="1" applyBorder="1" applyAlignment="1"/>
    <xf numFmtId="0" fontId="1" fillId="0" borderId="5" xfId="0" applyFont="1" applyBorder="1" applyAlignment="1"/>
    <xf numFmtId="0" fontId="49" fillId="0" borderId="0" xfId="0" applyFont="1" applyBorder="1" applyAlignment="1"/>
    <xf numFmtId="0" fontId="49" fillId="0" borderId="0" xfId="0" applyFont="1" applyAlignment="1"/>
    <xf numFmtId="0" fontId="49" fillId="0" borderId="3" xfId="0" applyNumberFormat="1" applyFont="1" applyBorder="1" applyAlignment="1"/>
    <xf numFmtId="0" fontId="49" fillId="0" borderId="5" xfId="0" applyNumberFormat="1" applyFont="1" applyBorder="1" applyAlignment="1"/>
    <xf numFmtId="0" fontId="35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36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36" fillId="0" borderId="0" xfId="0" applyFont="1" applyBorder="1" applyAlignment="1"/>
    <xf numFmtId="0" fontId="36" fillId="0" borderId="0" xfId="0" applyFont="1" applyAlignment="1"/>
    <xf numFmtId="0" fontId="11" fillId="0" borderId="0" xfId="0" applyFont="1" applyBorder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104"/>
  <sheetViews>
    <sheetView topLeftCell="C42" zoomScale="76" zoomScaleNormal="76" workbookViewId="0">
      <selection activeCell="BE42" sqref="BE42"/>
    </sheetView>
  </sheetViews>
  <sheetFormatPr defaultRowHeight="15" x14ac:dyDescent="0.25"/>
  <cols>
    <col min="1" max="1" width="1.7109375" customWidth="1"/>
    <col min="2" max="2" width="7.5703125" customWidth="1"/>
    <col min="3" max="3" width="5.7109375" customWidth="1"/>
    <col min="4" max="4" width="5.42578125" customWidth="1"/>
    <col min="5" max="5" width="1.7109375" customWidth="1"/>
    <col min="6" max="9" width="4.7109375" customWidth="1"/>
    <col min="10" max="10" width="1.7109375" customWidth="1"/>
    <col min="11" max="14" width="4.7109375" customWidth="1"/>
    <col min="15" max="15" width="1.7109375" customWidth="1"/>
    <col min="16" max="19" width="2.7109375" customWidth="1"/>
    <col min="20" max="20" width="4.7109375" customWidth="1"/>
    <col min="21" max="24" width="2.7109375" customWidth="1"/>
    <col min="25" max="25" width="4.7109375" customWidth="1"/>
    <col min="26" max="29" width="2.7109375" customWidth="1"/>
    <col min="30" max="30" width="4.7109375" customWidth="1"/>
    <col min="31" max="34" width="2.7109375" customWidth="1"/>
    <col min="35" max="35" width="4.7109375" customWidth="1"/>
    <col min="36" max="41" width="5.7109375" customWidth="1"/>
    <col min="42" max="42" width="5.7109375" style="75" customWidth="1"/>
    <col min="43" max="51" width="5.7109375" customWidth="1"/>
    <col min="52" max="52" width="5.7109375" style="75" customWidth="1"/>
    <col min="53" max="56" width="5.7109375" customWidth="1"/>
    <col min="57" max="57" width="5.7109375" style="75" customWidth="1"/>
  </cols>
  <sheetData>
    <row r="2" spans="2:57" x14ac:dyDescent="0.25">
      <c r="B2" s="25" t="s">
        <v>14</v>
      </c>
      <c r="C2" s="27"/>
      <c r="E2" s="323" t="s">
        <v>36</v>
      </c>
      <c r="F2" s="322"/>
      <c r="G2" s="322"/>
      <c r="H2" s="322"/>
      <c r="AJ2" t="s">
        <v>9</v>
      </c>
      <c r="AT2" s="7"/>
    </row>
    <row r="3" spans="2:57" x14ac:dyDescent="0.25">
      <c r="B3" t="s">
        <v>9</v>
      </c>
      <c r="P3" s="7"/>
      <c r="Q3" s="7"/>
      <c r="R3" s="7"/>
      <c r="AS3" s="72"/>
      <c r="AT3" s="7"/>
    </row>
    <row r="4" spans="2:57" x14ac:dyDescent="0.25">
      <c r="B4" s="72" t="s">
        <v>15</v>
      </c>
      <c r="E4" s="72"/>
      <c r="F4" s="72"/>
      <c r="G4" s="72"/>
      <c r="H4" s="74"/>
      <c r="I4" s="72"/>
      <c r="J4" s="72"/>
      <c r="K4" s="40" t="s">
        <v>23</v>
      </c>
      <c r="L4" s="41" t="s">
        <v>17</v>
      </c>
      <c r="M4" s="42" t="s">
        <v>21</v>
      </c>
      <c r="N4" s="55" t="s">
        <v>6</v>
      </c>
      <c r="O4" s="7"/>
      <c r="P4" s="7"/>
      <c r="Q4" s="7"/>
      <c r="R4" s="7"/>
      <c r="S4" s="7"/>
      <c r="AM4" s="23"/>
      <c r="AN4" s="27" t="s">
        <v>12</v>
      </c>
      <c r="AO4" s="27"/>
      <c r="AP4" s="27"/>
      <c r="AQ4" s="27"/>
      <c r="AR4" s="27"/>
      <c r="AS4" s="27"/>
      <c r="AT4" s="27"/>
      <c r="AV4" s="40" t="s">
        <v>23</v>
      </c>
      <c r="AW4" s="41" t="s">
        <v>17</v>
      </c>
      <c r="AX4" s="42" t="s">
        <v>21</v>
      </c>
      <c r="AY4" s="55" t="s">
        <v>6</v>
      </c>
    </row>
    <row r="5" spans="2:57" x14ac:dyDescent="0.25">
      <c r="B5" s="72" t="s">
        <v>16</v>
      </c>
      <c r="E5" s="72"/>
      <c r="F5" s="72"/>
      <c r="G5" s="72"/>
      <c r="H5" s="74"/>
      <c r="I5" s="72"/>
      <c r="J5" s="72"/>
      <c r="K5" s="5">
        <v>26</v>
      </c>
      <c r="L5" s="5">
        <v>28</v>
      </c>
      <c r="M5" s="5">
        <v>18</v>
      </c>
      <c r="N5" s="5">
        <v>31</v>
      </c>
      <c r="O5" s="7"/>
      <c r="AL5" s="73" t="s">
        <v>9</v>
      </c>
      <c r="AM5" s="23"/>
      <c r="AN5" s="27" t="s">
        <v>13</v>
      </c>
      <c r="AO5" s="27"/>
      <c r="AP5" s="27"/>
      <c r="AQ5" s="27"/>
      <c r="AR5" s="27"/>
      <c r="AS5" s="27"/>
      <c r="AT5" s="27"/>
      <c r="AU5" s="72"/>
      <c r="AV5" s="16">
        <f>(K32-C9)</f>
        <v>30</v>
      </c>
      <c r="AW5" s="16">
        <f>L32-C9</f>
        <v>31</v>
      </c>
      <c r="AX5" s="16">
        <f>(M32-C9)</f>
        <v>24</v>
      </c>
      <c r="AY5" s="16">
        <f>(N32-C9)</f>
        <v>27</v>
      </c>
    </row>
    <row r="6" spans="2:57" x14ac:dyDescent="0.25">
      <c r="B6" t="s">
        <v>9</v>
      </c>
      <c r="L6" s="12" t="s">
        <v>10</v>
      </c>
      <c r="M6" s="12"/>
      <c r="AL6" t="s">
        <v>9</v>
      </c>
      <c r="AV6">
        <f>AV5-K5</f>
        <v>4</v>
      </c>
      <c r="AW6">
        <f t="shared" ref="AW6:AY6" si="0">AW5-L5</f>
        <v>3</v>
      </c>
      <c r="AX6">
        <f t="shared" si="0"/>
        <v>6</v>
      </c>
      <c r="AY6">
        <f t="shared" si="0"/>
        <v>-4</v>
      </c>
    </row>
    <row r="7" spans="2:57" x14ac:dyDescent="0.25">
      <c r="B7" t="s">
        <v>9</v>
      </c>
      <c r="AL7" s="25" t="s">
        <v>11</v>
      </c>
      <c r="AM7" s="27"/>
      <c r="AO7" s="23"/>
      <c r="AQ7" s="23"/>
      <c r="AR7" s="23"/>
      <c r="AS7" s="23"/>
      <c r="AT7" s="23"/>
      <c r="AU7" s="23"/>
      <c r="AV7" s="23"/>
      <c r="AW7" s="23"/>
      <c r="AX7" s="23"/>
      <c r="AY7" s="23"/>
      <c r="BA7" s="23"/>
      <c r="BB7" s="23"/>
      <c r="BC7" s="23"/>
      <c r="BD7" s="23"/>
    </row>
    <row r="8" spans="2:57" x14ac:dyDescent="0.25">
      <c r="B8" s="31" t="s">
        <v>5</v>
      </c>
      <c r="C8" s="32" t="s">
        <v>8</v>
      </c>
      <c r="D8" s="81"/>
      <c r="E8" s="100"/>
      <c r="F8" s="324" t="s">
        <v>7</v>
      </c>
      <c r="G8" s="325"/>
      <c r="H8" s="325"/>
      <c r="I8" s="325"/>
      <c r="J8" s="11"/>
      <c r="K8" s="18" t="s">
        <v>57</v>
      </c>
      <c r="L8" s="18"/>
      <c r="M8" s="18"/>
      <c r="N8" s="18"/>
      <c r="O8" s="19"/>
      <c r="P8" s="11"/>
      <c r="Q8" s="19"/>
      <c r="R8" s="19"/>
      <c r="S8" s="11"/>
      <c r="T8" s="11"/>
      <c r="U8" s="11"/>
      <c r="V8" s="19" t="s">
        <v>49</v>
      </c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3"/>
      <c r="AL8" s="322" t="s">
        <v>42</v>
      </c>
      <c r="AM8" s="322"/>
      <c r="AN8" s="322"/>
      <c r="AO8" s="322"/>
      <c r="AP8" s="322"/>
      <c r="AQ8" s="322"/>
      <c r="AR8" s="322"/>
      <c r="AS8" s="322"/>
      <c r="AT8" s="322"/>
    </row>
    <row r="9" spans="2:57" ht="18.75" x14ac:dyDescent="0.3">
      <c r="B9" s="82">
        <v>71</v>
      </c>
      <c r="C9" s="83">
        <v>70</v>
      </c>
      <c r="D9" s="84" t="s">
        <v>9</v>
      </c>
      <c r="E9" s="101"/>
      <c r="F9" s="102" t="s">
        <v>10</v>
      </c>
      <c r="G9" s="14"/>
      <c r="H9" s="14"/>
      <c r="I9" s="14"/>
      <c r="J9" s="99"/>
      <c r="K9" s="9" t="s">
        <v>58</v>
      </c>
      <c r="L9" s="21"/>
      <c r="M9" s="21"/>
      <c r="N9" s="21"/>
      <c r="O9" s="9"/>
      <c r="Q9" s="20"/>
      <c r="R9" s="20"/>
      <c r="T9" s="20" t="s">
        <v>50</v>
      </c>
      <c r="U9" s="2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94"/>
      <c r="AJ9" t="s">
        <v>9</v>
      </c>
      <c r="AM9" t="s">
        <v>9</v>
      </c>
    </row>
    <row r="10" spans="2:57" x14ac:dyDescent="0.25">
      <c r="B10" s="8" t="s">
        <v>0</v>
      </c>
      <c r="C10" s="8" t="s">
        <v>5</v>
      </c>
      <c r="D10" s="98" t="s">
        <v>56</v>
      </c>
      <c r="E10" s="2"/>
      <c r="F10" s="40" t="s">
        <v>23</v>
      </c>
      <c r="G10" s="41" t="s">
        <v>17</v>
      </c>
      <c r="H10" s="42" t="s">
        <v>21</v>
      </c>
      <c r="I10" s="55" t="s">
        <v>6</v>
      </c>
      <c r="J10" s="2"/>
      <c r="K10" s="40" t="s">
        <v>23</v>
      </c>
      <c r="L10" s="41" t="s">
        <v>17</v>
      </c>
      <c r="M10" s="42" t="s">
        <v>21</v>
      </c>
      <c r="N10" s="55" t="s">
        <v>6</v>
      </c>
      <c r="O10" s="9"/>
      <c r="P10" s="95" t="s">
        <v>52</v>
      </c>
      <c r="Q10" s="96"/>
      <c r="R10" s="96"/>
      <c r="S10" s="96" t="s">
        <v>9</v>
      </c>
      <c r="T10" s="97" t="s">
        <v>9</v>
      </c>
      <c r="U10" s="3" t="s">
        <v>54</v>
      </c>
      <c r="V10" s="96"/>
      <c r="W10" s="96"/>
      <c r="X10" s="96"/>
      <c r="Y10" s="97"/>
      <c r="Z10" s="95" t="s">
        <v>55</v>
      </c>
      <c r="AA10" s="96"/>
      <c r="AB10" s="96"/>
      <c r="AC10" s="96"/>
      <c r="AD10" s="97"/>
      <c r="AE10" s="95" t="s">
        <v>53</v>
      </c>
      <c r="AF10" s="96"/>
      <c r="AG10" s="96" t="s">
        <v>9</v>
      </c>
      <c r="AH10" s="96"/>
      <c r="AI10" s="97"/>
      <c r="AJ10" t="s">
        <v>9</v>
      </c>
      <c r="AL10" s="56" t="s">
        <v>23</v>
      </c>
      <c r="AM10" s="44"/>
      <c r="AN10" s="44"/>
      <c r="AO10" s="45"/>
      <c r="AQ10" s="46" t="s">
        <v>17</v>
      </c>
      <c r="AR10" s="47"/>
      <c r="AS10" s="47"/>
      <c r="AT10" s="48"/>
      <c r="AU10" s="2"/>
      <c r="AV10" s="57" t="s">
        <v>21</v>
      </c>
      <c r="AW10" s="49"/>
      <c r="AX10" s="49"/>
      <c r="AY10" s="50"/>
      <c r="AZ10" s="80"/>
      <c r="BA10" s="58" t="s">
        <v>6</v>
      </c>
      <c r="BB10" s="51"/>
      <c r="BC10" s="51"/>
      <c r="BD10" s="52"/>
    </row>
    <row r="11" spans="2:57" x14ac:dyDescent="0.25">
      <c r="B11" s="33">
        <v>1</v>
      </c>
      <c r="C11" s="33">
        <v>4</v>
      </c>
      <c r="D11" s="34">
        <v>5</v>
      </c>
      <c r="E11" s="2"/>
      <c r="F11" s="36">
        <v>5</v>
      </c>
      <c r="G11" s="36">
        <v>10</v>
      </c>
      <c r="H11" s="36">
        <v>6</v>
      </c>
      <c r="I11" s="37">
        <v>8</v>
      </c>
      <c r="J11" s="2"/>
      <c r="K11" s="35">
        <f t="shared" ref="K11" si="1">IF(F11-C11 &gt;2,C11+2,F11)</f>
        <v>5</v>
      </c>
      <c r="L11" s="35">
        <f>IF(G11-C11 &gt;2,C11+2,G11)</f>
        <v>6</v>
      </c>
      <c r="M11" s="35">
        <f t="shared" ref="M11:M19" si="2">IF(H11-C11 &gt;2,C11+2,H11)</f>
        <v>6</v>
      </c>
      <c r="N11" s="35">
        <f>IF(I11-C11 &gt;2,C11+2,I11)</f>
        <v>6</v>
      </c>
      <c r="O11" s="9"/>
      <c r="P11" s="3">
        <f>IF(K5=D11,1,0)</f>
        <v>0</v>
      </c>
      <c r="Q11" s="3">
        <f>IF(K5&gt;D11,1,0)</f>
        <v>1</v>
      </c>
      <c r="R11" s="3">
        <f>IF(K5&gt;D11+17,1,0)</f>
        <v>1</v>
      </c>
      <c r="S11" s="3">
        <f t="shared" ref="S11:S19" si="3">SUM(P11:R11)+C11</f>
        <v>6</v>
      </c>
      <c r="T11" s="16">
        <f t="shared" ref="T11:T19" si="4">(F11-S11)+C11</f>
        <v>3</v>
      </c>
      <c r="U11" s="3">
        <f>IF(L5=D11,1,0)</f>
        <v>0</v>
      </c>
      <c r="V11" s="3">
        <f>IF(L5&gt;D11,1,0)</f>
        <v>1</v>
      </c>
      <c r="W11" s="3">
        <f>IF(L5&gt;D11+17,1,0)</f>
        <v>1</v>
      </c>
      <c r="X11" s="3">
        <f>SUM(U11:W11)+C11</f>
        <v>6</v>
      </c>
      <c r="Y11" s="16">
        <f>(G11-X11)+C11</f>
        <v>8</v>
      </c>
      <c r="Z11" s="3">
        <f>IF(M5=D11,1,0)</f>
        <v>0</v>
      </c>
      <c r="AA11" s="3">
        <f>IF(M5&gt;D11,1,0)</f>
        <v>1</v>
      </c>
      <c r="AB11" s="3">
        <f>IF(M5&gt;D11+17,1,0)</f>
        <v>0</v>
      </c>
      <c r="AC11" s="3">
        <f>SUM(Z11:AB11)+C11</f>
        <v>5</v>
      </c>
      <c r="AD11" s="16">
        <f>(H11-AC11)+C11</f>
        <v>5</v>
      </c>
      <c r="AE11" s="3">
        <f>IF(N5=D11,1,0)</f>
        <v>0</v>
      </c>
      <c r="AF11" s="3">
        <f>IF(N5&gt;D11,1,0)</f>
        <v>1</v>
      </c>
      <c r="AG11" s="3">
        <f>IF(N5&gt;D11+17,1,0)</f>
        <v>1</v>
      </c>
      <c r="AH11" s="3">
        <f>SUM(AE11:AG11)+C11</f>
        <v>6</v>
      </c>
      <c r="AI11" s="16">
        <f>(I11-AH11)+C11</f>
        <v>6</v>
      </c>
      <c r="AJ11" s="2"/>
      <c r="AK11" s="2"/>
      <c r="AL11" s="35">
        <f xml:space="preserve"> IF( K5-D11&lt;0,-1,0)</f>
        <v>0</v>
      </c>
      <c r="AM11" s="35">
        <f xml:space="preserve"> IF(K5-D11&gt;17,C11+2,C11+1)</f>
        <v>6</v>
      </c>
      <c r="AN11" s="35">
        <f t="shared" ref="AN11:AN19" si="5">(AM11+2)-F11</f>
        <v>3</v>
      </c>
      <c r="AO11" s="35">
        <f xml:space="preserve"> IF(AN11&lt;0, 0, AN11+AL11)</f>
        <v>3</v>
      </c>
      <c r="AP11" s="76">
        <f>IF(AO11&lt;0,0,AO11)</f>
        <v>3</v>
      </c>
      <c r="AQ11" s="35">
        <f xml:space="preserve"> IF( L5-D11&lt;0,-1,0)</f>
        <v>0</v>
      </c>
      <c r="AR11" s="35">
        <f xml:space="preserve"> IF(L5-D11&gt;17,C11+2,C11+1)</f>
        <v>6</v>
      </c>
      <c r="AS11" s="35">
        <f t="shared" ref="AS11:AS19" si="6">(AR11+2)-G11</f>
        <v>-2</v>
      </c>
      <c r="AT11" s="35">
        <f xml:space="preserve"> IF(AS11&lt;0, 0, AS11+AQ11)</f>
        <v>0</v>
      </c>
      <c r="AU11" s="76">
        <f>IF(AT11&lt;0,0,AT11)</f>
        <v>0</v>
      </c>
      <c r="AV11" s="35">
        <f xml:space="preserve"> IF( M5-D11&lt;0,-1,0)</f>
        <v>0</v>
      </c>
      <c r="AW11" s="35">
        <f xml:space="preserve"> IF(M5-D11&gt;17,C11+2,C11+1)</f>
        <v>5</v>
      </c>
      <c r="AX11" s="35">
        <f t="shared" ref="AX11:AX19" si="7">(AW11+2)-H11</f>
        <v>1</v>
      </c>
      <c r="AY11" s="35">
        <f>IF(AX11&lt;0,0,AX11+AV11)</f>
        <v>1</v>
      </c>
      <c r="AZ11" s="76">
        <f>IF(AY11&lt;0,0,AY11)</f>
        <v>1</v>
      </c>
      <c r="BA11" s="35">
        <f xml:space="preserve"> IF( N5-D11&lt;0,-1,0)</f>
        <v>0</v>
      </c>
      <c r="BB11" s="35">
        <f xml:space="preserve"> IF(N5-D11&gt;17,C11+2,C11+1)</f>
        <v>6</v>
      </c>
      <c r="BC11" s="35">
        <f t="shared" ref="BC11:BC19" si="8">(BB11+2)-I11</f>
        <v>0</v>
      </c>
      <c r="BD11" s="35">
        <f t="shared" ref="BD11:BD15" si="9" xml:space="preserve"> IF(BC11&lt;0, 0, BC11+BA11)</f>
        <v>0</v>
      </c>
      <c r="BE11" s="76">
        <f>IF(BD11&lt;0,0,BD11)</f>
        <v>0</v>
      </c>
    </row>
    <row r="12" spans="2:57" x14ac:dyDescent="0.25">
      <c r="B12" s="4">
        <v>2</v>
      </c>
      <c r="C12" s="4">
        <v>5</v>
      </c>
      <c r="D12" s="4">
        <v>13</v>
      </c>
      <c r="E12" s="2"/>
      <c r="F12" s="70">
        <v>7</v>
      </c>
      <c r="G12" s="70">
        <v>6</v>
      </c>
      <c r="H12" s="70">
        <v>7</v>
      </c>
      <c r="I12" s="71">
        <v>6</v>
      </c>
      <c r="J12" s="2"/>
      <c r="K12" s="6">
        <f>IF(F12-C12 &gt;2,C12+2,F12)</f>
        <v>7</v>
      </c>
      <c r="L12" s="6">
        <f t="shared" ref="L12:L29" si="10">IF(G12-C12 &gt;2,C12+2,G12)</f>
        <v>6</v>
      </c>
      <c r="M12" s="6">
        <f t="shared" si="2"/>
        <v>7</v>
      </c>
      <c r="N12" s="6">
        <f t="shared" ref="N12:N29" si="11">IF(I12-C12 &gt;2,C12+2,I12)</f>
        <v>6</v>
      </c>
      <c r="O12" s="9"/>
      <c r="P12" s="3">
        <f>IF(K5=D12,1,0)</f>
        <v>0</v>
      </c>
      <c r="Q12" s="3">
        <f>IF(K5&gt;D12,1,0)</f>
        <v>1</v>
      </c>
      <c r="R12" s="3">
        <f>IF(K5&gt;D12+17,1,0)</f>
        <v>0</v>
      </c>
      <c r="S12" s="3">
        <f t="shared" si="3"/>
        <v>6</v>
      </c>
      <c r="T12" s="16">
        <f t="shared" si="4"/>
        <v>6</v>
      </c>
      <c r="U12" s="3">
        <f>IF(L5=D12,1,0)</f>
        <v>0</v>
      </c>
      <c r="V12" s="3">
        <f>IF(L5&gt;D12,1,0)</f>
        <v>1</v>
      </c>
      <c r="W12" s="3">
        <f>IF(L5&gt;D12+17,1,0)</f>
        <v>0</v>
      </c>
      <c r="X12" s="3">
        <f t="shared" ref="X12:X19" si="12">SUM(U12:W12)+C12</f>
        <v>6</v>
      </c>
      <c r="Y12" s="16">
        <f t="shared" ref="Y12:Y19" si="13">(G12-X12)+C12</f>
        <v>5</v>
      </c>
      <c r="Z12" s="3">
        <f>IF(M5=D12,1,0)</f>
        <v>0</v>
      </c>
      <c r="AA12" s="3">
        <f>IF(M5&gt;D12,1,0)</f>
        <v>1</v>
      </c>
      <c r="AB12" s="3">
        <f>IF(M5&gt;D12+17,1,0)</f>
        <v>0</v>
      </c>
      <c r="AC12" s="3">
        <f t="shared" ref="AC12:AC19" si="14">SUM(Z12:AB12)+C12</f>
        <v>6</v>
      </c>
      <c r="AD12" s="16">
        <f t="shared" ref="AD12:AD19" si="15">(H12-AC12)+C12</f>
        <v>6</v>
      </c>
      <c r="AE12" s="3">
        <f>IF(N5=D12,1,0)</f>
        <v>0</v>
      </c>
      <c r="AF12" s="3">
        <f>IF(N5&gt;D12,1,0)</f>
        <v>1</v>
      </c>
      <c r="AG12" s="3">
        <f>IF(N5&gt;D12+17,1,0)</f>
        <v>1</v>
      </c>
      <c r="AH12" s="3">
        <f t="shared" ref="AH12:AH19" si="16">SUM(AE12:AG12)+C12</f>
        <v>7</v>
      </c>
      <c r="AI12" s="16">
        <f t="shared" ref="AI12:AI19" si="17">(I12-AH12)+C12</f>
        <v>4</v>
      </c>
      <c r="AJ12" s="26" t="s">
        <v>9</v>
      </c>
      <c r="AK12" s="26"/>
      <c r="AL12" s="6">
        <f xml:space="preserve"> IF( K5-D12&lt;0,-1,0)</f>
        <v>0</v>
      </c>
      <c r="AM12" s="6">
        <f xml:space="preserve"> IF(K5-D12&gt;17,C12+2,C12+1)</f>
        <v>6</v>
      </c>
      <c r="AN12" s="6">
        <f t="shared" si="5"/>
        <v>1</v>
      </c>
      <c r="AO12" s="318">
        <f t="shared" ref="AO12:AO19" si="18" xml:space="preserve"> IF(AN12&lt;0, 0, AN12+AL12)</f>
        <v>1</v>
      </c>
      <c r="AP12" s="76">
        <f t="shared" ref="AP12:AP19" si="19">IF(AO12&lt;0,0,AO12)</f>
        <v>1</v>
      </c>
      <c r="AQ12" s="6">
        <f xml:space="preserve"> IF( L5-D12&lt;0,-1,0)</f>
        <v>0</v>
      </c>
      <c r="AR12" s="6">
        <f xml:space="preserve"> IF(L5-D12&gt;17,C12+2,C12+1)</f>
        <v>6</v>
      </c>
      <c r="AS12" s="6">
        <f t="shared" si="6"/>
        <v>2</v>
      </c>
      <c r="AT12" s="6">
        <f t="shared" ref="AT12:AT19" si="20" xml:space="preserve"> IF(AS12&lt;0, 0, AS12+AQ12)</f>
        <v>2</v>
      </c>
      <c r="AU12" s="76">
        <f t="shared" ref="AU12:AU19" si="21">IF(AT12&lt;0,0,AT12)</f>
        <v>2</v>
      </c>
      <c r="AV12" s="6">
        <f xml:space="preserve"> IF( M5-D12&lt;0,-1,0)</f>
        <v>0</v>
      </c>
      <c r="AW12" s="6">
        <f xml:space="preserve"> IF(M5-D12&gt;17,C12+2,C12+1)</f>
        <v>6</v>
      </c>
      <c r="AX12" s="6">
        <f t="shared" si="7"/>
        <v>1</v>
      </c>
      <c r="AY12" s="6">
        <f t="shared" ref="AY12:AY29" si="22">IF(AX12&lt;0,0,AX12+AV12)</f>
        <v>1</v>
      </c>
      <c r="AZ12" s="76">
        <f t="shared" ref="AZ12:AZ19" si="23">IF(AY12&lt;0,0,AY12)</f>
        <v>1</v>
      </c>
      <c r="BA12" s="6">
        <f xml:space="preserve"> IF( N5-D12&lt;0,-1,0)</f>
        <v>0</v>
      </c>
      <c r="BB12" s="6">
        <f xml:space="preserve"> IF(N5-D12&gt;17,C12+2,C12+1)</f>
        <v>7</v>
      </c>
      <c r="BC12" s="6">
        <f t="shared" si="8"/>
        <v>3</v>
      </c>
      <c r="BD12" s="6">
        <f t="shared" si="9"/>
        <v>3</v>
      </c>
      <c r="BE12" s="76">
        <f t="shared" ref="BE12:BE19" si="24">IF(BD12&lt;0,0,BD12)</f>
        <v>3</v>
      </c>
    </row>
    <row r="13" spans="2:57" x14ac:dyDescent="0.25">
      <c r="B13" s="33">
        <v>3</v>
      </c>
      <c r="C13" s="33">
        <v>4</v>
      </c>
      <c r="D13" s="33">
        <v>7</v>
      </c>
      <c r="E13" s="2"/>
      <c r="F13" s="36">
        <v>6</v>
      </c>
      <c r="G13" s="36">
        <v>6</v>
      </c>
      <c r="H13" s="36">
        <v>3</v>
      </c>
      <c r="I13" s="37">
        <v>5</v>
      </c>
      <c r="J13" s="2"/>
      <c r="K13" s="35">
        <f t="shared" ref="K13:K29" si="25">IF(F13-C13 &gt;2,C13+2,F13)</f>
        <v>6</v>
      </c>
      <c r="L13" s="35">
        <f t="shared" si="10"/>
        <v>6</v>
      </c>
      <c r="M13" s="35">
        <f t="shared" si="2"/>
        <v>3</v>
      </c>
      <c r="N13" s="35">
        <f t="shared" si="11"/>
        <v>5</v>
      </c>
      <c r="O13" s="9"/>
      <c r="P13" s="3">
        <f>IF(K5=D13,1,0)</f>
        <v>0</v>
      </c>
      <c r="Q13" s="3">
        <f>IF(K5&gt;D13,1,0)</f>
        <v>1</v>
      </c>
      <c r="R13" s="3">
        <f>IF(K5&gt;D13+17,1,0)</f>
        <v>1</v>
      </c>
      <c r="S13" s="3">
        <f t="shared" si="3"/>
        <v>6</v>
      </c>
      <c r="T13" s="16">
        <f t="shared" si="4"/>
        <v>4</v>
      </c>
      <c r="U13" s="3">
        <f>IF(L5=D13,1,0)</f>
        <v>0</v>
      </c>
      <c r="V13" s="3">
        <f>IF(L5&gt;D13,1,0)</f>
        <v>1</v>
      </c>
      <c r="W13" s="3">
        <f>IF(L5&gt;D13+17,1,0)</f>
        <v>1</v>
      </c>
      <c r="X13" s="3">
        <f t="shared" si="12"/>
        <v>6</v>
      </c>
      <c r="Y13" s="16">
        <f t="shared" si="13"/>
        <v>4</v>
      </c>
      <c r="Z13" s="3">
        <f>IF(M5=D13,1,0)</f>
        <v>0</v>
      </c>
      <c r="AA13" s="3">
        <f>IF(M5&gt;D13,1,0)</f>
        <v>1</v>
      </c>
      <c r="AB13" s="3">
        <f>IF(M5&gt;D13+17,1,0)</f>
        <v>0</v>
      </c>
      <c r="AC13" s="3">
        <f t="shared" si="14"/>
        <v>5</v>
      </c>
      <c r="AD13" s="16">
        <f t="shared" si="15"/>
        <v>2</v>
      </c>
      <c r="AE13" s="3">
        <f>IF(N5=D13,1,0)</f>
        <v>0</v>
      </c>
      <c r="AF13" s="3">
        <f>IF(N5&gt;D13,1,0)</f>
        <v>1</v>
      </c>
      <c r="AG13" s="3">
        <f>IF(N5&gt;D13+17,1,0)</f>
        <v>1</v>
      </c>
      <c r="AH13" s="3">
        <f t="shared" si="16"/>
        <v>6</v>
      </c>
      <c r="AI13" s="16">
        <f t="shared" si="17"/>
        <v>3</v>
      </c>
      <c r="AJ13" s="2"/>
      <c r="AK13" s="2"/>
      <c r="AL13" s="35">
        <f xml:space="preserve"> IF( K5-D13&lt;0,-1,0)</f>
        <v>0</v>
      </c>
      <c r="AM13" s="35">
        <f xml:space="preserve"> IF(K5-D13&gt;17,C13+2,C13+1)</f>
        <v>6</v>
      </c>
      <c r="AN13" s="35">
        <f t="shared" si="5"/>
        <v>2</v>
      </c>
      <c r="AO13" s="35">
        <f t="shared" si="18"/>
        <v>2</v>
      </c>
      <c r="AP13" s="76">
        <f t="shared" si="19"/>
        <v>2</v>
      </c>
      <c r="AQ13" s="35">
        <f xml:space="preserve"> IF( L5-D13&lt;0,-1,0)</f>
        <v>0</v>
      </c>
      <c r="AR13" s="35">
        <f xml:space="preserve"> IF(L5-D13&gt;17,C13+2,C13+1)</f>
        <v>6</v>
      </c>
      <c r="AS13" s="35">
        <f t="shared" si="6"/>
        <v>2</v>
      </c>
      <c r="AT13" s="35">
        <f t="shared" si="20"/>
        <v>2</v>
      </c>
      <c r="AU13" s="76">
        <f t="shared" si="21"/>
        <v>2</v>
      </c>
      <c r="AV13" s="35">
        <f xml:space="preserve"> IF( M5-D13&lt;0,-1,0)</f>
        <v>0</v>
      </c>
      <c r="AW13" s="35">
        <f xml:space="preserve"> IF(M5-D13&gt;17,C13+2,C13+1)</f>
        <v>5</v>
      </c>
      <c r="AX13" s="35">
        <f t="shared" si="7"/>
        <v>4</v>
      </c>
      <c r="AY13" s="35">
        <f t="shared" si="22"/>
        <v>4</v>
      </c>
      <c r="AZ13" s="76">
        <f t="shared" si="23"/>
        <v>4</v>
      </c>
      <c r="BA13" s="35">
        <f xml:space="preserve"> IF( N5-D13&lt;0,-1,0)</f>
        <v>0</v>
      </c>
      <c r="BB13" s="35">
        <f xml:space="preserve"> IF(N5-D13&gt;17,C13+2,C13+1)</f>
        <v>6</v>
      </c>
      <c r="BC13" s="35">
        <f t="shared" si="8"/>
        <v>3</v>
      </c>
      <c r="BD13" s="35">
        <f t="shared" si="9"/>
        <v>3</v>
      </c>
      <c r="BE13" s="76">
        <f t="shared" si="24"/>
        <v>3</v>
      </c>
    </row>
    <row r="14" spans="2:57" x14ac:dyDescent="0.25">
      <c r="B14" s="4">
        <v>4</v>
      </c>
      <c r="C14" s="4">
        <v>3</v>
      </c>
      <c r="D14" s="4">
        <v>11</v>
      </c>
      <c r="E14" s="2"/>
      <c r="F14" s="70">
        <v>5</v>
      </c>
      <c r="G14" s="70">
        <v>4</v>
      </c>
      <c r="H14" s="70">
        <v>4</v>
      </c>
      <c r="I14" s="71">
        <v>6</v>
      </c>
      <c r="J14" s="2"/>
      <c r="K14" s="6">
        <f t="shared" si="25"/>
        <v>5</v>
      </c>
      <c r="L14" s="6">
        <f t="shared" si="10"/>
        <v>4</v>
      </c>
      <c r="M14" s="6">
        <f t="shared" si="2"/>
        <v>4</v>
      </c>
      <c r="N14" s="6">
        <f t="shared" si="11"/>
        <v>5</v>
      </c>
      <c r="O14" s="9"/>
      <c r="P14" s="3">
        <f>IF(K5=D14,1,0)</f>
        <v>0</v>
      </c>
      <c r="Q14" s="3">
        <f>IF(K5&gt;D14,1,0)</f>
        <v>1</v>
      </c>
      <c r="R14" s="3">
        <f>IF(K5&gt;D14+17,1,0)</f>
        <v>0</v>
      </c>
      <c r="S14" s="3">
        <f t="shared" si="3"/>
        <v>4</v>
      </c>
      <c r="T14" s="16">
        <f t="shared" si="4"/>
        <v>4</v>
      </c>
      <c r="U14" s="3">
        <f>IF(L5=D14,1,0)</f>
        <v>0</v>
      </c>
      <c r="V14" s="3">
        <f>IF(L5&gt;D14,1,0)</f>
        <v>1</v>
      </c>
      <c r="W14" s="3">
        <f>IF(L5&gt;D14+17,1,0)</f>
        <v>0</v>
      </c>
      <c r="X14" s="3">
        <f t="shared" si="12"/>
        <v>4</v>
      </c>
      <c r="Y14" s="16">
        <f t="shared" si="13"/>
        <v>3</v>
      </c>
      <c r="Z14" s="3">
        <f>IF(M5=D14,1,0)</f>
        <v>0</v>
      </c>
      <c r="AA14" s="3">
        <f>IF(M5&gt;D14,1,0)</f>
        <v>1</v>
      </c>
      <c r="AB14" s="3">
        <f>IF(M5&gt;D14+17,1,0)</f>
        <v>0</v>
      </c>
      <c r="AC14" s="3">
        <f t="shared" si="14"/>
        <v>4</v>
      </c>
      <c r="AD14" s="16">
        <f t="shared" si="15"/>
        <v>3</v>
      </c>
      <c r="AE14" s="3">
        <f>IF(N5=D14,1,0)</f>
        <v>0</v>
      </c>
      <c r="AF14" s="3">
        <f>IF(N5&gt;D14,1,0)</f>
        <v>1</v>
      </c>
      <c r="AG14" s="3">
        <f>IF(N5&gt;D14+17,1,0)</f>
        <v>1</v>
      </c>
      <c r="AH14" s="3">
        <f t="shared" si="16"/>
        <v>5</v>
      </c>
      <c r="AI14" s="16">
        <f t="shared" si="17"/>
        <v>4</v>
      </c>
      <c r="AJ14" s="2"/>
      <c r="AK14" s="2"/>
      <c r="AL14" s="6">
        <f xml:space="preserve"> IF( K5-D14&lt;0,-1,0)</f>
        <v>0</v>
      </c>
      <c r="AM14" s="6">
        <f xml:space="preserve"> IF(K5-D14&gt;17,C14+2,C14+1)</f>
        <v>4</v>
      </c>
      <c r="AN14" s="6">
        <f t="shared" si="5"/>
        <v>1</v>
      </c>
      <c r="AO14" s="318">
        <f t="shared" si="18"/>
        <v>1</v>
      </c>
      <c r="AP14" s="76">
        <f t="shared" si="19"/>
        <v>1</v>
      </c>
      <c r="AQ14" s="6">
        <f xml:space="preserve"> IF( L5-D14&lt;0,-1,0)</f>
        <v>0</v>
      </c>
      <c r="AR14" s="6">
        <f xml:space="preserve"> IF(L5-D14&gt;17,C14+2,C14+1)</f>
        <v>4</v>
      </c>
      <c r="AS14" s="6">
        <f t="shared" si="6"/>
        <v>2</v>
      </c>
      <c r="AT14" s="6">
        <f t="shared" si="20"/>
        <v>2</v>
      </c>
      <c r="AU14" s="76">
        <f t="shared" si="21"/>
        <v>2</v>
      </c>
      <c r="AV14" s="6">
        <f xml:space="preserve"> IF( M5-D14&lt;0,-1,0)</f>
        <v>0</v>
      </c>
      <c r="AW14" s="6">
        <f xml:space="preserve"> IF(M5-D14&gt;17,C14+2,C14+1)</f>
        <v>4</v>
      </c>
      <c r="AX14" s="6">
        <f t="shared" si="7"/>
        <v>2</v>
      </c>
      <c r="AY14" s="6">
        <f t="shared" si="22"/>
        <v>2</v>
      </c>
      <c r="AZ14" s="76">
        <f t="shared" si="23"/>
        <v>2</v>
      </c>
      <c r="BA14" s="6">
        <f xml:space="preserve"> IF( N5-D14&lt;0,-1,0)</f>
        <v>0</v>
      </c>
      <c r="BB14" s="6">
        <f xml:space="preserve"> IF(N5-D14&gt;17,C14+2,C14+1)</f>
        <v>5</v>
      </c>
      <c r="BC14" s="6">
        <f t="shared" si="8"/>
        <v>1</v>
      </c>
      <c r="BD14" s="6">
        <f t="shared" si="9"/>
        <v>1</v>
      </c>
      <c r="BE14" s="76">
        <f t="shared" si="24"/>
        <v>1</v>
      </c>
    </row>
    <row r="15" spans="2:57" x14ac:dyDescent="0.25">
      <c r="B15" s="33">
        <v>5</v>
      </c>
      <c r="C15" s="33">
        <v>4</v>
      </c>
      <c r="D15" s="33">
        <v>16</v>
      </c>
      <c r="E15" s="2"/>
      <c r="F15" s="36">
        <v>5</v>
      </c>
      <c r="G15" s="36">
        <v>7</v>
      </c>
      <c r="H15" s="36">
        <v>5</v>
      </c>
      <c r="I15" s="37">
        <v>6</v>
      </c>
      <c r="J15" s="2"/>
      <c r="K15" s="35">
        <f t="shared" si="25"/>
        <v>5</v>
      </c>
      <c r="L15" s="35">
        <f t="shared" si="10"/>
        <v>6</v>
      </c>
      <c r="M15" s="35">
        <f t="shared" si="2"/>
        <v>5</v>
      </c>
      <c r="N15" s="35">
        <f t="shared" si="11"/>
        <v>6</v>
      </c>
      <c r="O15" s="9"/>
      <c r="P15" s="3">
        <f>IF(K5=D15,1,0)</f>
        <v>0</v>
      </c>
      <c r="Q15" s="3">
        <f>IF(K5&gt;D15,1,0)</f>
        <v>1</v>
      </c>
      <c r="R15" s="3">
        <f>IF(K5&gt;D15+17,1,0)</f>
        <v>0</v>
      </c>
      <c r="S15" s="3">
        <f t="shared" si="3"/>
        <v>5</v>
      </c>
      <c r="T15" s="16">
        <f t="shared" si="4"/>
        <v>4</v>
      </c>
      <c r="U15" s="3">
        <f>IF(L5=D15,1,0)</f>
        <v>0</v>
      </c>
      <c r="V15" s="3">
        <f>IF(L5&gt;D15,1,0)</f>
        <v>1</v>
      </c>
      <c r="W15" s="3">
        <f>IF(L5&gt;D15+17,1,0)</f>
        <v>0</v>
      </c>
      <c r="X15" s="3">
        <f t="shared" si="12"/>
        <v>5</v>
      </c>
      <c r="Y15" s="16">
        <f t="shared" si="13"/>
        <v>6</v>
      </c>
      <c r="Z15" s="3">
        <f>IF(M5=D15,1,0)</f>
        <v>0</v>
      </c>
      <c r="AA15" s="3">
        <f>IF(M5&gt;D15,1,0)</f>
        <v>1</v>
      </c>
      <c r="AB15" s="3">
        <f>IF(M5&gt;D15+17,1,0)</f>
        <v>0</v>
      </c>
      <c r="AC15" s="3">
        <f t="shared" si="14"/>
        <v>5</v>
      </c>
      <c r="AD15" s="16">
        <f t="shared" si="15"/>
        <v>4</v>
      </c>
      <c r="AE15" s="3">
        <f>IF(N5=D15,1,0)</f>
        <v>0</v>
      </c>
      <c r="AF15" s="3">
        <f>IF(N5&gt;D15,1,0)</f>
        <v>1</v>
      </c>
      <c r="AG15" s="3">
        <f>IF(N5&gt;D15+17,1,0)</f>
        <v>0</v>
      </c>
      <c r="AH15" s="3">
        <f t="shared" si="16"/>
        <v>5</v>
      </c>
      <c r="AI15" s="16">
        <f t="shared" si="17"/>
        <v>5</v>
      </c>
      <c r="AJ15" s="2"/>
      <c r="AK15" s="2"/>
      <c r="AL15" s="35">
        <f xml:space="preserve"> IF( K5-D15&lt;0,-1,0)</f>
        <v>0</v>
      </c>
      <c r="AM15" s="35">
        <f xml:space="preserve"> IF(K5-D15&gt;17,C15+2,C15+1)</f>
        <v>5</v>
      </c>
      <c r="AN15" s="35">
        <f t="shared" si="5"/>
        <v>2</v>
      </c>
      <c r="AO15" s="35">
        <f t="shared" si="18"/>
        <v>2</v>
      </c>
      <c r="AP15" s="76">
        <f t="shared" si="19"/>
        <v>2</v>
      </c>
      <c r="AQ15" s="35">
        <f xml:space="preserve"> IF( L5-D15&lt;0,-1,0)</f>
        <v>0</v>
      </c>
      <c r="AR15" s="35">
        <f xml:space="preserve"> IF(L5-D15&gt;17,C15+2,C15+1)</f>
        <v>5</v>
      </c>
      <c r="AS15" s="35">
        <f t="shared" si="6"/>
        <v>0</v>
      </c>
      <c r="AT15" s="35">
        <f t="shared" si="20"/>
        <v>0</v>
      </c>
      <c r="AU15" s="76">
        <f t="shared" si="21"/>
        <v>0</v>
      </c>
      <c r="AV15" s="35">
        <f xml:space="preserve"> IF( M5-D15&lt;0,-1,0)</f>
        <v>0</v>
      </c>
      <c r="AW15" s="35">
        <f xml:space="preserve"> IF(M5-D15&gt;17,C15+2,C15+1)</f>
        <v>5</v>
      </c>
      <c r="AX15" s="35">
        <f t="shared" si="7"/>
        <v>2</v>
      </c>
      <c r="AY15" s="35">
        <f t="shared" si="22"/>
        <v>2</v>
      </c>
      <c r="AZ15" s="76">
        <f t="shared" si="23"/>
        <v>2</v>
      </c>
      <c r="BA15" s="35">
        <f xml:space="preserve"> IF( N5-D15&lt;0,-1,0)</f>
        <v>0</v>
      </c>
      <c r="BB15" s="35">
        <f xml:space="preserve"> IF(N5-D15&gt;17,C15+2,C15+1)</f>
        <v>5</v>
      </c>
      <c r="BC15" s="35">
        <f t="shared" si="8"/>
        <v>1</v>
      </c>
      <c r="BD15" s="35">
        <f t="shared" si="9"/>
        <v>1</v>
      </c>
      <c r="BE15" s="76">
        <f t="shared" si="24"/>
        <v>1</v>
      </c>
    </row>
    <row r="16" spans="2:57" x14ac:dyDescent="0.25">
      <c r="B16" s="4">
        <v>6</v>
      </c>
      <c r="C16" s="4">
        <v>4</v>
      </c>
      <c r="D16" s="4">
        <v>2</v>
      </c>
      <c r="E16" s="2"/>
      <c r="F16" s="70">
        <v>7</v>
      </c>
      <c r="G16" s="70">
        <v>7</v>
      </c>
      <c r="H16" s="70">
        <v>5</v>
      </c>
      <c r="I16" s="71">
        <v>7</v>
      </c>
      <c r="J16" s="2"/>
      <c r="K16" s="6">
        <f t="shared" si="25"/>
        <v>6</v>
      </c>
      <c r="L16" s="6">
        <f t="shared" si="10"/>
        <v>6</v>
      </c>
      <c r="M16" s="6">
        <f t="shared" si="2"/>
        <v>5</v>
      </c>
      <c r="N16" s="6">
        <f t="shared" si="11"/>
        <v>6</v>
      </c>
      <c r="O16" s="9"/>
      <c r="P16" s="3">
        <f>IF(K5=D16,1,0)</f>
        <v>0</v>
      </c>
      <c r="Q16" s="3">
        <f>IF(K5&gt;D16,1,0)</f>
        <v>1</v>
      </c>
      <c r="R16" s="3">
        <f>IF(K5&gt;D16+17,1,0)</f>
        <v>1</v>
      </c>
      <c r="S16" s="3">
        <f t="shared" si="3"/>
        <v>6</v>
      </c>
      <c r="T16" s="16">
        <f t="shared" si="4"/>
        <v>5</v>
      </c>
      <c r="U16" s="3">
        <f>IF(L5=D16,1,0)</f>
        <v>0</v>
      </c>
      <c r="V16" s="3">
        <f>IF(L5&gt;D16,1,0)</f>
        <v>1</v>
      </c>
      <c r="W16" s="3">
        <f>IF(L5&gt;D16+17,1,0)</f>
        <v>1</v>
      </c>
      <c r="X16" s="3">
        <f t="shared" si="12"/>
        <v>6</v>
      </c>
      <c r="Y16" s="16">
        <f t="shared" si="13"/>
        <v>5</v>
      </c>
      <c r="Z16" s="3">
        <f>IF(M5=D16,1,0)</f>
        <v>0</v>
      </c>
      <c r="AA16" s="3">
        <f>IF(M5&gt;D16,1,0)</f>
        <v>1</v>
      </c>
      <c r="AB16" s="3">
        <f>IF(M5&gt;D16+17,1,0)</f>
        <v>0</v>
      </c>
      <c r="AC16" s="3">
        <f t="shared" si="14"/>
        <v>5</v>
      </c>
      <c r="AD16" s="16">
        <f t="shared" si="15"/>
        <v>4</v>
      </c>
      <c r="AE16" s="3">
        <f>IF(N5=D16,1,0)</f>
        <v>0</v>
      </c>
      <c r="AF16" s="3">
        <f>IF(N5&gt;D16,1,0)</f>
        <v>1</v>
      </c>
      <c r="AG16" s="3">
        <f>IF(N5&gt;D16+17,1,0)</f>
        <v>1</v>
      </c>
      <c r="AH16" s="3">
        <f t="shared" si="16"/>
        <v>6</v>
      </c>
      <c r="AI16" s="16">
        <f t="shared" si="17"/>
        <v>5</v>
      </c>
      <c r="AJ16" s="2"/>
      <c r="AK16" s="2"/>
      <c r="AL16" s="6">
        <f xml:space="preserve"> IF( K5-D16&lt;0,-1,0)</f>
        <v>0</v>
      </c>
      <c r="AM16" s="6">
        <f xml:space="preserve"> IF(K5-D16&gt;17,C16+2,C16+1)</f>
        <v>6</v>
      </c>
      <c r="AN16" s="6">
        <f t="shared" si="5"/>
        <v>1</v>
      </c>
      <c r="AO16" s="318">
        <f t="shared" si="18"/>
        <v>1</v>
      </c>
      <c r="AP16" s="76">
        <f t="shared" si="19"/>
        <v>1</v>
      </c>
      <c r="AQ16" s="6">
        <f xml:space="preserve"> IF( L5-D16&lt;0,-1,0)</f>
        <v>0</v>
      </c>
      <c r="AR16" s="6">
        <f xml:space="preserve"> IF(L5-D16&gt;17,C16+2,C16+1)</f>
        <v>6</v>
      </c>
      <c r="AS16" s="6">
        <f t="shared" si="6"/>
        <v>1</v>
      </c>
      <c r="AT16" s="6">
        <f t="shared" si="20"/>
        <v>1</v>
      </c>
      <c r="AU16" s="76">
        <f t="shared" si="21"/>
        <v>1</v>
      </c>
      <c r="AV16" s="6">
        <f xml:space="preserve"> IF( M5-D16&lt;0,-1,0)</f>
        <v>0</v>
      </c>
      <c r="AW16" s="6">
        <f xml:space="preserve"> IF(M5-D16&gt;17,C16+2,C16+1)</f>
        <v>5</v>
      </c>
      <c r="AX16" s="6">
        <f t="shared" si="7"/>
        <v>2</v>
      </c>
      <c r="AY16" s="6">
        <f t="shared" si="22"/>
        <v>2</v>
      </c>
      <c r="AZ16" s="76">
        <f t="shared" si="23"/>
        <v>2</v>
      </c>
      <c r="BA16" s="6">
        <f xml:space="preserve"> IF( N5-D16&lt;0,-1,0)</f>
        <v>0</v>
      </c>
      <c r="BB16" s="6">
        <f xml:space="preserve"> IF(N5-D16&gt;17,C16+2,C16+1)</f>
        <v>6</v>
      </c>
      <c r="BC16" s="6">
        <f t="shared" si="8"/>
        <v>1</v>
      </c>
      <c r="BD16" s="6">
        <f xml:space="preserve"> IF(BC16&lt;0, 0, BC16+BA16)</f>
        <v>1</v>
      </c>
      <c r="BE16" s="76">
        <f t="shared" si="24"/>
        <v>1</v>
      </c>
    </row>
    <row r="17" spans="2:57" x14ac:dyDescent="0.25">
      <c r="B17" s="33">
        <v>7</v>
      </c>
      <c r="C17" s="33">
        <v>4</v>
      </c>
      <c r="D17" s="33">
        <v>9</v>
      </c>
      <c r="E17" s="2"/>
      <c r="F17" s="36">
        <v>8</v>
      </c>
      <c r="G17" s="36">
        <v>5</v>
      </c>
      <c r="H17" s="36">
        <v>6</v>
      </c>
      <c r="I17" s="37">
        <v>5</v>
      </c>
      <c r="J17" s="2"/>
      <c r="K17" s="35">
        <f t="shared" si="25"/>
        <v>6</v>
      </c>
      <c r="L17" s="35">
        <f t="shared" si="10"/>
        <v>5</v>
      </c>
      <c r="M17" s="35">
        <f t="shared" si="2"/>
        <v>6</v>
      </c>
      <c r="N17" s="35">
        <f t="shared" si="11"/>
        <v>5</v>
      </c>
      <c r="O17" s="9"/>
      <c r="P17" s="3">
        <f>IF(K5=D17,1,0)</f>
        <v>0</v>
      </c>
      <c r="Q17" s="3">
        <f>IF(K5&gt;D17,1,0)</f>
        <v>1</v>
      </c>
      <c r="R17" s="3">
        <f>IF(K5&gt;D17+17,1,0)</f>
        <v>0</v>
      </c>
      <c r="S17" s="3">
        <f t="shared" si="3"/>
        <v>5</v>
      </c>
      <c r="T17" s="16">
        <f t="shared" si="4"/>
        <v>7</v>
      </c>
      <c r="U17" s="3">
        <f>IF(L5=D17,1,0)</f>
        <v>0</v>
      </c>
      <c r="V17" s="3">
        <f>IF(L5&gt;D17,1,0)</f>
        <v>1</v>
      </c>
      <c r="W17" s="3">
        <f>IF(L5&gt;D17+17,1,0)</f>
        <v>1</v>
      </c>
      <c r="X17" s="3">
        <f t="shared" si="12"/>
        <v>6</v>
      </c>
      <c r="Y17" s="16">
        <f t="shared" si="13"/>
        <v>3</v>
      </c>
      <c r="Z17" s="3">
        <f>IF(M5=D17,1,0)</f>
        <v>0</v>
      </c>
      <c r="AA17" s="3">
        <f>IF(M5&gt;D17,1,0)</f>
        <v>1</v>
      </c>
      <c r="AB17" s="3">
        <f>IF(M5&gt;D17+17,1,0)</f>
        <v>0</v>
      </c>
      <c r="AC17" s="3">
        <f t="shared" si="14"/>
        <v>5</v>
      </c>
      <c r="AD17" s="16">
        <f t="shared" si="15"/>
        <v>5</v>
      </c>
      <c r="AE17" s="3">
        <f>IF(N5=D17,1,0)</f>
        <v>0</v>
      </c>
      <c r="AF17" s="3">
        <f>IF(N5&gt;D17,1,0)</f>
        <v>1</v>
      </c>
      <c r="AG17" s="3">
        <f>IF(N5&gt;D17+17,1,0)</f>
        <v>1</v>
      </c>
      <c r="AH17" s="3">
        <f t="shared" si="16"/>
        <v>6</v>
      </c>
      <c r="AI17" s="16">
        <f t="shared" si="17"/>
        <v>3</v>
      </c>
      <c r="AJ17" s="2"/>
      <c r="AK17" s="2"/>
      <c r="AL17" s="35">
        <f xml:space="preserve"> IF( K5-D17&lt;0,-1,0)</f>
        <v>0</v>
      </c>
      <c r="AM17" s="35">
        <f xml:space="preserve"> IF(K5-D17&gt;17,C17+2,C17+1)</f>
        <v>5</v>
      </c>
      <c r="AN17" s="35">
        <f t="shared" si="5"/>
        <v>-1</v>
      </c>
      <c r="AO17" s="35">
        <f t="shared" si="18"/>
        <v>0</v>
      </c>
      <c r="AP17" s="76">
        <f t="shared" si="19"/>
        <v>0</v>
      </c>
      <c r="AQ17" s="35">
        <f xml:space="preserve"> IF( L5-D17&lt;0,-1,0)</f>
        <v>0</v>
      </c>
      <c r="AR17" s="35">
        <f xml:space="preserve"> IF(L5-D17&gt;17,C17+2,C17+1)</f>
        <v>6</v>
      </c>
      <c r="AS17" s="35">
        <f t="shared" si="6"/>
        <v>3</v>
      </c>
      <c r="AT17" s="35">
        <f t="shared" si="20"/>
        <v>3</v>
      </c>
      <c r="AU17" s="76">
        <f t="shared" si="21"/>
        <v>3</v>
      </c>
      <c r="AV17" s="35">
        <f xml:space="preserve"> IF( M5-D17&lt;0,-1,0)</f>
        <v>0</v>
      </c>
      <c r="AW17" s="35">
        <f xml:space="preserve"> IF(M5-D17&gt;17,C17+2,C17+1)</f>
        <v>5</v>
      </c>
      <c r="AX17" s="35">
        <f t="shared" si="7"/>
        <v>1</v>
      </c>
      <c r="AY17" s="35">
        <f t="shared" si="22"/>
        <v>1</v>
      </c>
      <c r="AZ17" s="76">
        <f t="shared" si="23"/>
        <v>1</v>
      </c>
      <c r="BA17" s="35">
        <f xml:space="preserve"> IF( N5-D17&lt;0,-1,0)</f>
        <v>0</v>
      </c>
      <c r="BB17" s="35">
        <f xml:space="preserve"> IF(N5-D17&gt;17,C17+2,C17+1)</f>
        <v>6</v>
      </c>
      <c r="BC17" s="35">
        <f t="shared" si="8"/>
        <v>3</v>
      </c>
      <c r="BD17" s="35">
        <f xml:space="preserve"> IF(BC17&lt;0, 0, BC17+BA17)</f>
        <v>3</v>
      </c>
      <c r="BE17" s="76">
        <f t="shared" si="24"/>
        <v>3</v>
      </c>
    </row>
    <row r="18" spans="2:57" x14ac:dyDescent="0.25">
      <c r="B18" s="4">
        <v>8</v>
      </c>
      <c r="C18" s="4">
        <v>4</v>
      </c>
      <c r="D18" s="4">
        <v>17</v>
      </c>
      <c r="E18" s="2"/>
      <c r="F18" s="70">
        <v>5</v>
      </c>
      <c r="G18" s="70">
        <v>6</v>
      </c>
      <c r="H18" s="70">
        <v>4</v>
      </c>
      <c r="I18" s="71">
        <v>9</v>
      </c>
      <c r="J18" s="2"/>
      <c r="K18" s="6">
        <f t="shared" si="25"/>
        <v>5</v>
      </c>
      <c r="L18" s="6">
        <f t="shared" si="10"/>
        <v>6</v>
      </c>
      <c r="M18" s="6">
        <f t="shared" si="2"/>
        <v>4</v>
      </c>
      <c r="N18" s="6">
        <f t="shared" si="11"/>
        <v>6</v>
      </c>
      <c r="O18" s="9"/>
      <c r="P18" s="3">
        <f>IF(K5=D18,1,0)</f>
        <v>0</v>
      </c>
      <c r="Q18" s="3">
        <f>IF(K5&gt;D18,1,0)</f>
        <v>1</v>
      </c>
      <c r="R18" s="3">
        <f>IF(K5&gt;D18+17,1,0)</f>
        <v>0</v>
      </c>
      <c r="S18" s="3">
        <f t="shared" si="3"/>
        <v>5</v>
      </c>
      <c r="T18" s="16">
        <f t="shared" si="4"/>
        <v>4</v>
      </c>
      <c r="U18" s="3">
        <f>IF(L5=D18,1,0)</f>
        <v>0</v>
      </c>
      <c r="V18" s="3">
        <f>IF(L5&gt;D18,1,0)</f>
        <v>1</v>
      </c>
      <c r="W18" s="3">
        <f>IF(L5&gt;D18+17,1,0)</f>
        <v>0</v>
      </c>
      <c r="X18" s="3">
        <f t="shared" si="12"/>
        <v>5</v>
      </c>
      <c r="Y18" s="16">
        <f t="shared" si="13"/>
        <v>5</v>
      </c>
      <c r="Z18" s="3">
        <f>IF(M5=D18,1,0)</f>
        <v>0</v>
      </c>
      <c r="AA18" s="3">
        <f>IF(M5&gt;D18,1,0)</f>
        <v>1</v>
      </c>
      <c r="AB18" s="3">
        <f>IF(M5&gt;D18+17,1,0)</f>
        <v>0</v>
      </c>
      <c r="AC18" s="3">
        <f t="shared" si="14"/>
        <v>5</v>
      </c>
      <c r="AD18" s="16">
        <f t="shared" si="15"/>
        <v>3</v>
      </c>
      <c r="AE18" s="3">
        <f>IF(N5=D18,1,0)</f>
        <v>0</v>
      </c>
      <c r="AF18" s="3">
        <f>IF(N5&gt;D18,1,0)</f>
        <v>1</v>
      </c>
      <c r="AG18" s="3">
        <f>IF(N5&gt;D18+17,1,0)</f>
        <v>0</v>
      </c>
      <c r="AH18" s="3">
        <f t="shared" si="16"/>
        <v>5</v>
      </c>
      <c r="AI18" s="16">
        <f t="shared" si="17"/>
        <v>8</v>
      </c>
      <c r="AJ18" s="2"/>
      <c r="AK18" s="2"/>
      <c r="AL18" s="6">
        <f xml:space="preserve"> IF( K5-D18&lt;0,-1,0)</f>
        <v>0</v>
      </c>
      <c r="AM18" s="6">
        <f xml:space="preserve"> IF(K5-D18&gt;17,C18+2,C18+1)</f>
        <v>5</v>
      </c>
      <c r="AN18" s="6">
        <f t="shared" si="5"/>
        <v>2</v>
      </c>
      <c r="AO18" s="318">
        <f t="shared" si="18"/>
        <v>2</v>
      </c>
      <c r="AP18" s="76">
        <f t="shared" si="19"/>
        <v>2</v>
      </c>
      <c r="AQ18" s="6">
        <f xml:space="preserve"> IF( L5-D18&lt;0,-1,0)</f>
        <v>0</v>
      </c>
      <c r="AR18" s="6">
        <f xml:space="preserve"> IF(L5-D18&gt;17,C18+2,C18+1)</f>
        <v>5</v>
      </c>
      <c r="AS18" s="6">
        <f t="shared" si="6"/>
        <v>1</v>
      </c>
      <c r="AT18" s="6">
        <f t="shared" si="20"/>
        <v>1</v>
      </c>
      <c r="AU18" s="76">
        <f t="shared" si="21"/>
        <v>1</v>
      </c>
      <c r="AV18" s="6">
        <f xml:space="preserve"> IF( M5-D18&lt;0,-1,0)</f>
        <v>0</v>
      </c>
      <c r="AW18" s="6">
        <f xml:space="preserve"> IF(M5-D18&gt;17,C18+2,C18+1)</f>
        <v>5</v>
      </c>
      <c r="AX18" s="6">
        <f t="shared" si="7"/>
        <v>3</v>
      </c>
      <c r="AY18" s="6">
        <f t="shared" si="22"/>
        <v>3</v>
      </c>
      <c r="AZ18" s="76">
        <f t="shared" si="23"/>
        <v>3</v>
      </c>
      <c r="BA18" s="6">
        <f xml:space="preserve"> IF( N5-D18&lt;0,-1,0)</f>
        <v>0</v>
      </c>
      <c r="BB18" s="6">
        <f xml:space="preserve"> IF(N5-D18&gt;17,C18+2,C18+1)</f>
        <v>5</v>
      </c>
      <c r="BC18" s="6">
        <f t="shared" si="8"/>
        <v>-2</v>
      </c>
      <c r="BD18" s="6">
        <f t="shared" ref="BD18:BD19" si="26" xml:space="preserve"> IF(BC18&lt;0, 0, BC18+BA18)</f>
        <v>0</v>
      </c>
      <c r="BE18" s="76">
        <f t="shared" si="24"/>
        <v>0</v>
      </c>
    </row>
    <row r="19" spans="2:57" x14ac:dyDescent="0.25">
      <c r="B19" s="33">
        <v>9</v>
      </c>
      <c r="C19" s="33">
        <v>3</v>
      </c>
      <c r="D19" s="33">
        <v>6</v>
      </c>
      <c r="E19" s="2"/>
      <c r="F19" s="36">
        <v>6</v>
      </c>
      <c r="G19" s="36">
        <v>5</v>
      </c>
      <c r="H19" s="36">
        <v>4</v>
      </c>
      <c r="I19" s="37">
        <v>4</v>
      </c>
      <c r="J19" s="2"/>
      <c r="K19" s="35">
        <f t="shared" si="25"/>
        <v>5</v>
      </c>
      <c r="L19" s="35">
        <f t="shared" si="10"/>
        <v>5</v>
      </c>
      <c r="M19" s="35">
        <f t="shared" si="2"/>
        <v>4</v>
      </c>
      <c r="N19" s="35">
        <f t="shared" si="11"/>
        <v>4</v>
      </c>
      <c r="O19" s="9"/>
      <c r="P19" s="3">
        <f>IF(K5=D19,1,0)</f>
        <v>0</v>
      </c>
      <c r="Q19" s="3">
        <f>IF(K5&gt;D19,1,0)</f>
        <v>1</v>
      </c>
      <c r="R19" s="3">
        <f>IF(K5&gt;D19+17,1,0)</f>
        <v>1</v>
      </c>
      <c r="S19" s="3">
        <f t="shared" si="3"/>
        <v>5</v>
      </c>
      <c r="T19" s="16">
        <f t="shared" si="4"/>
        <v>4</v>
      </c>
      <c r="U19" s="3">
        <f>IF(L5=D19,1,0)</f>
        <v>0</v>
      </c>
      <c r="V19" s="3">
        <f>IF(L5&gt;D19,1,0)</f>
        <v>1</v>
      </c>
      <c r="W19" s="3">
        <f>IF(L5&gt;D19+17,1,0)</f>
        <v>1</v>
      </c>
      <c r="X19" s="3">
        <f t="shared" si="12"/>
        <v>5</v>
      </c>
      <c r="Y19" s="16">
        <f t="shared" si="13"/>
        <v>3</v>
      </c>
      <c r="Z19" s="3">
        <f>IF(M5=D19,1,0)</f>
        <v>0</v>
      </c>
      <c r="AA19" s="3">
        <f>IF(M5&gt;D19,1,0)</f>
        <v>1</v>
      </c>
      <c r="AB19" s="3">
        <f>IF(M5&gt;D19+17,1,0)</f>
        <v>0</v>
      </c>
      <c r="AC19" s="3">
        <f t="shared" si="14"/>
        <v>4</v>
      </c>
      <c r="AD19" s="16">
        <f t="shared" si="15"/>
        <v>3</v>
      </c>
      <c r="AE19" s="3">
        <f>IF(N5=D19,1,0)</f>
        <v>0</v>
      </c>
      <c r="AF19" s="3">
        <f>IF(N5&gt;D19,1,0)</f>
        <v>1</v>
      </c>
      <c r="AG19" s="3">
        <f>IF(N5&gt;D19+17,1,0)</f>
        <v>1</v>
      </c>
      <c r="AH19" s="3">
        <f t="shared" si="16"/>
        <v>5</v>
      </c>
      <c r="AI19" s="16">
        <f t="shared" si="17"/>
        <v>2</v>
      </c>
      <c r="AJ19" s="2"/>
      <c r="AK19" s="2"/>
      <c r="AL19" s="35">
        <f xml:space="preserve"> IF( K5-D19&lt;0,-1,0)</f>
        <v>0</v>
      </c>
      <c r="AM19" s="35">
        <f xml:space="preserve"> IF(K5-D19&gt;17,C19+2,C19+1)</f>
        <v>5</v>
      </c>
      <c r="AN19" s="35">
        <f t="shared" si="5"/>
        <v>1</v>
      </c>
      <c r="AO19" s="35">
        <f t="shared" si="18"/>
        <v>1</v>
      </c>
      <c r="AP19" s="76">
        <f t="shared" si="19"/>
        <v>1</v>
      </c>
      <c r="AQ19" s="35">
        <f xml:space="preserve"> IF( L5-D19&lt;0,-1,0)</f>
        <v>0</v>
      </c>
      <c r="AR19" s="35">
        <f xml:space="preserve"> IF(L5-D19&gt;17,C19+2,C19+1)</f>
        <v>5</v>
      </c>
      <c r="AS19" s="35">
        <f t="shared" si="6"/>
        <v>2</v>
      </c>
      <c r="AT19" s="35">
        <f t="shared" si="20"/>
        <v>2</v>
      </c>
      <c r="AU19" s="76">
        <f t="shared" si="21"/>
        <v>2</v>
      </c>
      <c r="AV19" s="35">
        <f xml:space="preserve"> IF( M5-D19&lt;0,-1,0)</f>
        <v>0</v>
      </c>
      <c r="AW19" s="35">
        <f xml:space="preserve"> IF(M5-D19&gt;17,C19+2,C19+1)</f>
        <v>4</v>
      </c>
      <c r="AX19" s="35">
        <f t="shared" si="7"/>
        <v>2</v>
      </c>
      <c r="AY19" s="35">
        <f t="shared" si="22"/>
        <v>2</v>
      </c>
      <c r="AZ19" s="76">
        <f t="shared" si="23"/>
        <v>2</v>
      </c>
      <c r="BA19" s="35">
        <f xml:space="preserve"> IF( N5-D19&lt;0,-1,0)</f>
        <v>0</v>
      </c>
      <c r="BB19" s="35">
        <f xml:space="preserve"> IF(N5-D19&gt;17,C19+2,C19+1)</f>
        <v>5</v>
      </c>
      <c r="BC19" s="35">
        <f t="shared" si="8"/>
        <v>3</v>
      </c>
      <c r="BD19" s="35">
        <f t="shared" si="26"/>
        <v>3</v>
      </c>
      <c r="BE19" s="76">
        <f t="shared" si="24"/>
        <v>3</v>
      </c>
    </row>
    <row r="20" spans="2:57" x14ac:dyDescent="0.25">
      <c r="B20" s="4" t="s">
        <v>1</v>
      </c>
      <c r="C20" s="4">
        <f>SUM(C11:C19)</f>
        <v>35</v>
      </c>
      <c r="D20" s="4"/>
      <c r="E20" s="2"/>
      <c r="F20" s="6">
        <f t="shared" ref="F20:N20" si="27">SUM(F11:F19)</f>
        <v>54</v>
      </c>
      <c r="G20" s="6">
        <f t="shared" si="27"/>
        <v>56</v>
      </c>
      <c r="H20" s="6">
        <f t="shared" si="27"/>
        <v>44</v>
      </c>
      <c r="I20" s="6">
        <f t="shared" si="27"/>
        <v>56</v>
      </c>
      <c r="J20" s="2"/>
      <c r="K20" s="6">
        <f t="shared" si="27"/>
        <v>50</v>
      </c>
      <c r="L20" s="6">
        <f t="shared" si="27"/>
        <v>50</v>
      </c>
      <c r="M20" s="6">
        <f t="shared" si="27"/>
        <v>44</v>
      </c>
      <c r="N20" s="6">
        <f t="shared" si="27"/>
        <v>49</v>
      </c>
      <c r="O20" s="9"/>
      <c r="P20" s="3" t="s">
        <v>9</v>
      </c>
      <c r="Q20" s="3" t="s">
        <v>51</v>
      </c>
      <c r="R20" s="3"/>
      <c r="S20" s="3" t="s">
        <v>9</v>
      </c>
      <c r="T20" s="16">
        <f t="shared" ref="T20" si="28">SUM(T11:T19)</f>
        <v>41</v>
      </c>
      <c r="U20" s="3" t="s">
        <v>9</v>
      </c>
      <c r="V20" s="3" t="s">
        <v>51</v>
      </c>
      <c r="W20" s="3"/>
      <c r="X20" s="3" t="s">
        <v>9</v>
      </c>
      <c r="Y20" s="16">
        <f t="shared" ref="Y20" si="29">SUM(Y11:Y19)</f>
        <v>42</v>
      </c>
      <c r="Z20" s="3" t="s">
        <v>9</v>
      </c>
      <c r="AA20" s="3" t="s">
        <v>51</v>
      </c>
      <c r="AB20" s="3"/>
      <c r="AC20" s="3" t="s">
        <v>9</v>
      </c>
      <c r="AD20" s="16">
        <f t="shared" ref="AD20" si="30">SUM(AD11:AD19)</f>
        <v>35</v>
      </c>
      <c r="AE20" s="3" t="s">
        <v>9</v>
      </c>
      <c r="AF20" s="3" t="s">
        <v>51</v>
      </c>
      <c r="AG20" s="3"/>
      <c r="AH20" s="3" t="s">
        <v>9</v>
      </c>
      <c r="AI20" s="16">
        <f t="shared" ref="AI20" si="31">SUM(AI11:AI19)</f>
        <v>40</v>
      </c>
      <c r="AJ20" s="2"/>
      <c r="AK20" s="2"/>
      <c r="AL20" s="6" t="s">
        <v>9</v>
      </c>
      <c r="AM20" s="6" t="s">
        <v>9</v>
      </c>
      <c r="AN20" s="6"/>
      <c r="AO20" s="6">
        <f t="shared" ref="AO20:AP20" si="32">SUM(AO11:AO19)</f>
        <v>13</v>
      </c>
      <c r="AP20" s="77">
        <f t="shared" si="32"/>
        <v>13</v>
      </c>
      <c r="AQ20" s="6" t="s">
        <v>9</v>
      </c>
      <c r="AR20" s="6" t="s">
        <v>9</v>
      </c>
      <c r="AS20" s="6"/>
      <c r="AT20" s="6">
        <f t="shared" ref="AT20:AU20" si="33">SUM(AT11:AT19)</f>
        <v>13</v>
      </c>
      <c r="AU20" s="77">
        <f t="shared" si="33"/>
        <v>13</v>
      </c>
      <c r="AV20" s="6" t="s">
        <v>9</v>
      </c>
      <c r="AW20" s="6" t="s">
        <v>9</v>
      </c>
      <c r="AX20" s="6"/>
      <c r="AY20" s="6">
        <f t="shared" ref="AY20:AZ20" si="34">SUM(AY11:AY19)</f>
        <v>18</v>
      </c>
      <c r="AZ20" s="77">
        <f t="shared" si="34"/>
        <v>18</v>
      </c>
      <c r="BA20" s="6" t="s">
        <v>9</v>
      </c>
      <c r="BB20" s="6" t="s">
        <v>9</v>
      </c>
      <c r="BC20" s="6"/>
      <c r="BD20" s="6">
        <f t="shared" ref="BD20:BE20" si="35">SUM(BD11:BD19)</f>
        <v>15</v>
      </c>
      <c r="BE20" s="77">
        <f t="shared" si="35"/>
        <v>15</v>
      </c>
    </row>
    <row r="21" spans="2:57" x14ac:dyDescent="0.25">
      <c r="B21" s="33">
        <v>10</v>
      </c>
      <c r="C21" s="33">
        <v>4</v>
      </c>
      <c r="D21" s="33">
        <v>12</v>
      </c>
      <c r="E21" s="2"/>
      <c r="F21" s="36">
        <v>6</v>
      </c>
      <c r="G21" s="36">
        <v>4</v>
      </c>
      <c r="H21" s="36">
        <v>5</v>
      </c>
      <c r="I21" s="37">
        <v>6</v>
      </c>
      <c r="J21" s="2"/>
      <c r="K21" s="35">
        <f t="shared" si="25"/>
        <v>6</v>
      </c>
      <c r="L21" s="35">
        <f t="shared" si="10"/>
        <v>4</v>
      </c>
      <c r="M21" s="35">
        <f t="shared" ref="M21:M29" si="36">IF(H21-C21 &gt;2,C21+2,H21)</f>
        <v>5</v>
      </c>
      <c r="N21" s="35">
        <f t="shared" si="11"/>
        <v>6</v>
      </c>
      <c r="O21" s="9"/>
      <c r="P21" s="3">
        <f>IF(K5=D21,1,0)</f>
        <v>0</v>
      </c>
      <c r="Q21" s="3">
        <f>IF(K5&gt;D21,1,0)</f>
        <v>1</v>
      </c>
      <c r="R21" s="3">
        <f>IF(K5&gt;D21+17,1,0)</f>
        <v>0</v>
      </c>
      <c r="S21" s="3">
        <f t="shared" ref="S21:S29" si="37">SUM(P21:R21)+C21</f>
        <v>5</v>
      </c>
      <c r="T21" s="16">
        <f t="shared" ref="T21:T29" si="38">(F21-S21)+C21</f>
        <v>5</v>
      </c>
      <c r="U21" s="3">
        <f>IF(L5=D21,1,0)</f>
        <v>0</v>
      </c>
      <c r="V21" s="3">
        <f>IF(L5&gt;D21,1,0)</f>
        <v>1</v>
      </c>
      <c r="W21" s="3">
        <f>IF(L5&gt;D21+17,1,0)</f>
        <v>0</v>
      </c>
      <c r="X21" s="3">
        <f t="shared" ref="X21:X29" si="39">SUM(U21:W21)+C21</f>
        <v>5</v>
      </c>
      <c r="Y21" s="16">
        <f t="shared" ref="Y21:Y29" si="40">(G21-X21)+C21</f>
        <v>3</v>
      </c>
      <c r="Z21" s="3">
        <f>IF(M5=D21,1,0)</f>
        <v>0</v>
      </c>
      <c r="AA21" s="3">
        <f>IF(M5&gt;D21,1,0)</f>
        <v>1</v>
      </c>
      <c r="AB21" s="3">
        <f>IF(M5&gt;D21+17,1,0)</f>
        <v>0</v>
      </c>
      <c r="AC21" s="3">
        <f t="shared" ref="AC21:AC29" si="41">SUM(Z21:AB21)+C21</f>
        <v>5</v>
      </c>
      <c r="AD21" s="16">
        <f t="shared" ref="AD21:AD29" si="42">(H21-AC21)+C21</f>
        <v>4</v>
      </c>
      <c r="AE21" s="3">
        <f>IF(N5=D21,1,0)</f>
        <v>0</v>
      </c>
      <c r="AF21" s="3">
        <f>IF(N5&gt;D21,1,0)</f>
        <v>1</v>
      </c>
      <c r="AG21" s="3">
        <f>IF(N5&gt;D21+17,1,0)</f>
        <v>1</v>
      </c>
      <c r="AH21" s="3">
        <f t="shared" ref="AH21:AH29" si="43">SUM(AE21:AG21)+C21</f>
        <v>6</v>
      </c>
      <c r="AI21" s="16">
        <f t="shared" ref="AI21:AI29" si="44">(I21-AH21)+C21</f>
        <v>4</v>
      </c>
      <c r="AJ21" s="2"/>
      <c r="AK21" s="2"/>
      <c r="AL21" s="35">
        <f xml:space="preserve"> IF( K5-D21&lt;0,-1,0)</f>
        <v>0</v>
      </c>
      <c r="AM21" s="35">
        <f xml:space="preserve"> IF(K5-D21&gt;17,C21+2,C21+1)</f>
        <v>5</v>
      </c>
      <c r="AN21" s="35">
        <f t="shared" ref="AN21:AN29" si="45">(AM21+2)-F21</f>
        <v>1</v>
      </c>
      <c r="AO21" s="35">
        <f t="shared" ref="AO21:AO29" si="46" xml:space="preserve"> IF(AN21&lt;0, 0, AN21+AL21)</f>
        <v>1</v>
      </c>
      <c r="AP21" s="76">
        <f t="shared" ref="AP21:AP29" si="47">IF(AO21&lt;0,0,AO21)</f>
        <v>1</v>
      </c>
      <c r="AQ21" s="35">
        <f xml:space="preserve"> IF( L5-D21&lt;0,-1,0)</f>
        <v>0</v>
      </c>
      <c r="AR21" s="35">
        <f xml:space="preserve"> IF(L5-D21&gt;17,C21+2,C21+1)</f>
        <v>5</v>
      </c>
      <c r="AS21" s="35">
        <f t="shared" ref="AS21:AS29" si="48">(AR21+2)-G21</f>
        <v>3</v>
      </c>
      <c r="AT21" s="35">
        <f t="shared" ref="AT21:AT28" si="49" xml:space="preserve"> IF(AS21&lt;0, 0, AS21+AQ21)</f>
        <v>3</v>
      </c>
      <c r="AU21" s="76">
        <f t="shared" ref="AU21:AU29" si="50">IF(AT21&lt;0,0,AT21)</f>
        <v>3</v>
      </c>
      <c r="AV21" s="35">
        <f xml:space="preserve"> IF( M5-D21&lt;0,-1,0)</f>
        <v>0</v>
      </c>
      <c r="AW21" s="35">
        <f xml:space="preserve"> IF(M5-D21&gt;17,C21+2,C21+1)</f>
        <v>5</v>
      </c>
      <c r="AX21" s="35">
        <f t="shared" ref="AX21:AX29" si="51">(AW21+2)-H21</f>
        <v>2</v>
      </c>
      <c r="AY21" s="35">
        <f t="shared" si="22"/>
        <v>2</v>
      </c>
      <c r="AZ21" s="76">
        <f t="shared" ref="AZ21:AZ29" si="52">IF(AY21&lt;0,0,AY21)</f>
        <v>2</v>
      </c>
      <c r="BA21" s="35">
        <f xml:space="preserve"> IF( N5-D21&lt;0,-1,0)</f>
        <v>0</v>
      </c>
      <c r="BB21" s="35">
        <f xml:space="preserve"> IF(N5-D21&gt;17,C21+2,C21+1)</f>
        <v>6</v>
      </c>
      <c r="BC21" s="35">
        <f t="shared" ref="BC21:BC29" si="53">(BB21+2)-I21</f>
        <v>2</v>
      </c>
      <c r="BD21" s="35">
        <f t="shared" ref="BD21:BD24" si="54" xml:space="preserve"> IF(BC21&lt;0, 0, BC21+BA21)</f>
        <v>2</v>
      </c>
      <c r="BE21" s="76">
        <f t="shared" ref="BE21:BE29" si="55">IF(BD21&lt;0,0,BD21)</f>
        <v>2</v>
      </c>
    </row>
    <row r="22" spans="2:57" x14ac:dyDescent="0.25">
      <c r="B22" s="4">
        <v>11</v>
      </c>
      <c r="C22" s="4">
        <v>4</v>
      </c>
      <c r="D22" s="4">
        <v>14</v>
      </c>
      <c r="E22" s="2"/>
      <c r="F22" s="70">
        <v>5</v>
      </c>
      <c r="G22" s="70">
        <v>5</v>
      </c>
      <c r="H22" s="70">
        <v>5</v>
      </c>
      <c r="I22" s="71">
        <v>6</v>
      </c>
      <c r="J22" s="2"/>
      <c r="K22" s="6">
        <f t="shared" si="25"/>
        <v>5</v>
      </c>
      <c r="L22" s="6">
        <f t="shared" si="10"/>
        <v>5</v>
      </c>
      <c r="M22" s="6">
        <f t="shared" si="36"/>
        <v>5</v>
      </c>
      <c r="N22" s="6">
        <f t="shared" si="11"/>
        <v>6</v>
      </c>
      <c r="O22" s="9"/>
      <c r="P22" s="3">
        <f>IF(K5=D22,1,0)</f>
        <v>0</v>
      </c>
      <c r="Q22" s="3">
        <f>IF(K5&gt;D22,1,0)</f>
        <v>1</v>
      </c>
      <c r="R22" s="3">
        <f>IF(K5&gt;D22+17,1,0)</f>
        <v>0</v>
      </c>
      <c r="S22" s="3">
        <f t="shared" si="37"/>
        <v>5</v>
      </c>
      <c r="T22" s="16">
        <f t="shared" si="38"/>
        <v>4</v>
      </c>
      <c r="U22" s="3">
        <f>IF(L5=D22,1,0)</f>
        <v>0</v>
      </c>
      <c r="V22" s="3">
        <f>IF(L5&gt;D22,1,0)</f>
        <v>1</v>
      </c>
      <c r="W22" s="3">
        <f>IF(L5&gt;D22+17,1,0)</f>
        <v>0</v>
      </c>
      <c r="X22" s="3">
        <f t="shared" si="39"/>
        <v>5</v>
      </c>
      <c r="Y22" s="16">
        <f t="shared" si="40"/>
        <v>4</v>
      </c>
      <c r="Z22" s="3">
        <f>IF(M5=D22,1,0)</f>
        <v>0</v>
      </c>
      <c r="AA22" s="3">
        <f>IF(M5&gt;D22,1,0)</f>
        <v>1</v>
      </c>
      <c r="AB22" s="3">
        <f>IF(M5&gt;D22+17,1,0)</f>
        <v>0</v>
      </c>
      <c r="AC22" s="3">
        <f t="shared" si="41"/>
        <v>5</v>
      </c>
      <c r="AD22" s="16">
        <f t="shared" si="42"/>
        <v>4</v>
      </c>
      <c r="AE22" s="3">
        <f>IF(N5=D22,1,0)</f>
        <v>0</v>
      </c>
      <c r="AF22" s="3">
        <f>IF(N5&gt;D22,1,0)</f>
        <v>1</v>
      </c>
      <c r="AG22" s="3">
        <f>IF(N5&gt;D22+17,1,0)</f>
        <v>0</v>
      </c>
      <c r="AH22" s="3">
        <f t="shared" si="43"/>
        <v>5</v>
      </c>
      <c r="AI22" s="16">
        <f t="shared" si="44"/>
        <v>5</v>
      </c>
      <c r="AJ22" s="2"/>
      <c r="AK22" s="2"/>
      <c r="AL22" s="6">
        <f xml:space="preserve"> IF( K5-D22&lt;0,-1,0)</f>
        <v>0</v>
      </c>
      <c r="AM22" s="6">
        <f xml:space="preserve"> IF(K5-D22&gt;17,C22+2,C22+1)</f>
        <v>5</v>
      </c>
      <c r="AN22" s="6">
        <f t="shared" si="45"/>
        <v>2</v>
      </c>
      <c r="AO22" s="318">
        <f t="shared" si="46"/>
        <v>2</v>
      </c>
      <c r="AP22" s="76">
        <f t="shared" si="47"/>
        <v>2</v>
      </c>
      <c r="AQ22" s="6">
        <f xml:space="preserve"> IF( L5-D22&lt;0,-1,0)</f>
        <v>0</v>
      </c>
      <c r="AR22" s="6">
        <f xml:space="preserve"> IF(L5-D22&gt;17,C22+2,C22+1)</f>
        <v>5</v>
      </c>
      <c r="AS22" s="6">
        <f t="shared" si="48"/>
        <v>2</v>
      </c>
      <c r="AT22" s="6">
        <f t="shared" si="49"/>
        <v>2</v>
      </c>
      <c r="AU22" s="76">
        <f t="shared" si="50"/>
        <v>2</v>
      </c>
      <c r="AV22" s="6">
        <f xml:space="preserve"> IF( M5-D22&lt;0,-1,0)</f>
        <v>0</v>
      </c>
      <c r="AW22" s="6">
        <f xml:space="preserve"> IF(M5-D22&gt;17,C22+2,C22+1)</f>
        <v>5</v>
      </c>
      <c r="AX22" s="6">
        <f t="shared" si="51"/>
        <v>2</v>
      </c>
      <c r="AY22" s="6">
        <f t="shared" si="22"/>
        <v>2</v>
      </c>
      <c r="AZ22" s="76">
        <f t="shared" si="52"/>
        <v>2</v>
      </c>
      <c r="BA22" s="6">
        <f xml:space="preserve"> IF( N5-D22&lt;0,-1,0)</f>
        <v>0</v>
      </c>
      <c r="BB22" s="6">
        <f xml:space="preserve"> IF(N5-D22&gt;17,C22+2,C22+1)</f>
        <v>5</v>
      </c>
      <c r="BC22" s="6">
        <f t="shared" si="53"/>
        <v>1</v>
      </c>
      <c r="BD22" s="6">
        <f t="shared" si="54"/>
        <v>1</v>
      </c>
      <c r="BE22" s="76">
        <f t="shared" si="55"/>
        <v>1</v>
      </c>
    </row>
    <row r="23" spans="2:57" x14ac:dyDescent="0.25">
      <c r="B23" s="33">
        <v>12</v>
      </c>
      <c r="C23" s="33">
        <v>4</v>
      </c>
      <c r="D23" s="33">
        <v>4</v>
      </c>
      <c r="E23" s="2"/>
      <c r="F23" s="36">
        <v>5</v>
      </c>
      <c r="G23" s="36">
        <v>8</v>
      </c>
      <c r="H23" s="36">
        <v>6</v>
      </c>
      <c r="I23" s="37">
        <v>5</v>
      </c>
      <c r="J23" s="2"/>
      <c r="K23" s="35">
        <f t="shared" si="25"/>
        <v>5</v>
      </c>
      <c r="L23" s="35">
        <f t="shared" si="10"/>
        <v>6</v>
      </c>
      <c r="M23" s="35">
        <f t="shared" si="36"/>
        <v>6</v>
      </c>
      <c r="N23" s="35">
        <f t="shared" si="11"/>
        <v>5</v>
      </c>
      <c r="O23" s="9"/>
      <c r="P23" s="3">
        <f>IF(K5=D23,1,0)</f>
        <v>0</v>
      </c>
      <c r="Q23" s="3">
        <f>IF(K5&gt;D23,1,0)</f>
        <v>1</v>
      </c>
      <c r="R23" s="3">
        <f>IF(K5&gt;D23+17,1,0)</f>
        <v>1</v>
      </c>
      <c r="S23" s="3">
        <f t="shared" si="37"/>
        <v>6</v>
      </c>
      <c r="T23" s="16">
        <f t="shared" si="38"/>
        <v>3</v>
      </c>
      <c r="U23" s="3">
        <f>IF(L5=D23,1,0)</f>
        <v>0</v>
      </c>
      <c r="V23" s="3">
        <f>IF(L5&gt;D23,1,0)</f>
        <v>1</v>
      </c>
      <c r="W23" s="3">
        <f>IF(L5&gt;D23+17,1,0)</f>
        <v>1</v>
      </c>
      <c r="X23" s="3">
        <f t="shared" si="39"/>
        <v>6</v>
      </c>
      <c r="Y23" s="16">
        <f t="shared" si="40"/>
        <v>6</v>
      </c>
      <c r="Z23" s="3">
        <f>IF(M5=D23,1,0)</f>
        <v>0</v>
      </c>
      <c r="AA23" s="3">
        <f>IF(M5&gt;D23,1,0)</f>
        <v>1</v>
      </c>
      <c r="AB23" s="3">
        <f>IF(M5&gt;D23+17,1,0)</f>
        <v>0</v>
      </c>
      <c r="AC23" s="3">
        <f t="shared" si="41"/>
        <v>5</v>
      </c>
      <c r="AD23" s="16">
        <f t="shared" si="42"/>
        <v>5</v>
      </c>
      <c r="AE23" s="3">
        <f>IF(N5=D23,1,0)</f>
        <v>0</v>
      </c>
      <c r="AF23" s="3">
        <f>IF(N5&gt;D23,1,0)</f>
        <v>1</v>
      </c>
      <c r="AG23" s="3">
        <f>IF(N5&gt;D23+17,1,0)</f>
        <v>1</v>
      </c>
      <c r="AH23" s="3">
        <f t="shared" si="43"/>
        <v>6</v>
      </c>
      <c r="AI23" s="16">
        <f t="shared" si="44"/>
        <v>3</v>
      </c>
      <c r="AJ23" s="2"/>
      <c r="AK23" s="2"/>
      <c r="AL23" s="35">
        <f xml:space="preserve"> IF( K5-D23&lt;0,-1,0)</f>
        <v>0</v>
      </c>
      <c r="AM23" s="35">
        <f xml:space="preserve"> IF(K5-D23&gt;17,C23+2,C23+1)</f>
        <v>6</v>
      </c>
      <c r="AN23" s="35">
        <f t="shared" si="45"/>
        <v>3</v>
      </c>
      <c r="AO23" s="35">
        <f t="shared" si="46"/>
        <v>3</v>
      </c>
      <c r="AP23" s="76">
        <f t="shared" si="47"/>
        <v>3</v>
      </c>
      <c r="AQ23" s="35">
        <f xml:space="preserve"> IF( L5-D23&lt;0,-1,0)</f>
        <v>0</v>
      </c>
      <c r="AR23" s="35">
        <f xml:space="preserve"> IF(L5-D23&gt;17,C23+2,C23+1)</f>
        <v>6</v>
      </c>
      <c r="AS23" s="35">
        <f t="shared" si="48"/>
        <v>0</v>
      </c>
      <c r="AT23" s="35">
        <f t="shared" si="49"/>
        <v>0</v>
      </c>
      <c r="AU23" s="76">
        <f t="shared" si="50"/>
        <v>0</v>
      </c>
      <c r="AV23" s="35">
        <f xml:space="preserve"> IF( M5-D23&lt;0,-1,0)</f>
        <v>0</v>
      </c>
      <c r="AW23" s="35">
        <f xml:space="preserve"> IF(M5-D23&gt;17,C23+2,C23+1)</f>
        <v>5</v>
      </c>
      <c r="AX23" s="35">
        <f t="shared" si="51"/>
        <v>1</v>
      </c>
      <c r="AY23" s="35">
        <f t="shared" si="22"/>
        <v>1</v>
      </c>
      <c r="AZ23" s="76">
        <f t="shared" si="52"/>
        <v>1</v>
      </c>
      <c r="BA23" s="35">
        <f xml:space="preserve"> IF( N5-D23&lt;0,-1,0)</f>
        <v>0</v>
      </c>
      <c r="BB23" s="35">
        <f xml:space="preserve"> IF(N5-D23&gt;17,C23+2,C23+1)</f>
        <v>6</v>
      </c>
      <c r="BC23" s="35">
        <f t="shared" si="53"/>
        <v>3</v>
      </c>
      <c r="BD23" s="35">
        <f t="shared" si="54"/>
        <v>3</v>
      </c>
      <c r="BE23" s="76">
        <f t="shared" si="55"/>
        <v>3</v>
      </c>
    </row>
    <row r="24" spans="2:57" x14ac:dyDescent="0.25">
      <c r="B24" s="15">
        <v>13</v>
      </c>
      <c r="C24" s="15">
        <v>4</v>
      </c>
      <c r="D24" s="15">
        <v>10</v>
      </c>
      <c r="E24" s="24"/>
      <c r="F24" s="70">
        <v>5</v>
      </c>
      <c r="G24" s="70">
        <v>10</v>
      </c>
      <c r="H24" s="70">
        <v>6</v>
      </c>
      <c r="I24" s="71">
        <v>6</v>
      </c>
      <c r="J24" s="2"/>
      <c r="K24" s="6">
        <f t="shared" si="25"/>
        <v>5</v>
      </c>
      <c r="L24" s="6">
        <f t="shared" si="10"/>
        <v>6</v>
      </c>
      <c r="M24" s="6">
        <f t="shared" si="36"/>
        <v>6</v>
      </c>
      <c r="N24" s="6">
        <f t="shared" si="11"/>
        <v>6</v>
      </c>
      <c r="O24" s="9"/>
      <c r="P24" s="3">
        <f>IF(K5=D24,1,0)</f>
        <v>0</v>
      </c>
      <c r="Q24" s="3">
        <f>IF(K5&gt;D24,1,0)</f>
        <v>1</v>
      </c>
      <c r="R24" s="3">
        <f>IF(K5&gt;D24+17,1,0)</f>
        <v>0</v>
      </c>
      <c r="S24" s="3">
        <f t="shared" si="37"/>
        <v>5</v>
      </c>
      <c r="T24" s="16">
        <f t="shared" si="38"/>
        <v>4</v>
      </c>
      <c r="U24" s="3">
        <f>IF(L5=D24,1,0)</f>
        <v>0</v>
      </c>
      <c r="V24" s="3">
        <f>IF(L5&gt;D24,1,0)</f>
        <v>1</v>
      </c>
      <c r="W24" s="3">
        <f>IF(L5&gt;D24+17,1,0)</f>
        <v>1</v>
      </c>
      <c r="X24" s="3">
        <f t="shared" si="39"/>
        <v>6</v>
      </c>
      <c r="Y24" s="16">
        <f t="shared" si="40"/>
        <v>8</v>
      </c>
      <c r="Z24" s="3">
        <f>IF(M5=D24,1,0)</f>
        <v>0</v>
      </c>
      <c r="AA24" s="3">
        <f>IF(M5&gt;D24,1,0)</f>
        <v>1</v>
      </c>
      <c r="AB24" s="3">
        <f>IF(M5&gt;D24+17,1,0)</f>
        <v>0</v>
      </c>
      <c r="AC24" s="3">
        <f t="shared" si="41"/>
        <v>5</v>
      </c>
      <c r="AD24" s="16">
        <f t="shared" si="42"/>
        <v>5</v>
      </c>
      <c r="AE24" s="3">
        <f>IF(N5=D24,1,0)</f>
        <v>0</v>
      </c>
      <c r="AF24" s="3">
        <f>IF(N5&gt;D24,1,0)</f>
        <v>1</v>
      </c>
      <c r="AG24" s="3">
        <f>IF(N5&gt;D24+17,1,0)</f>
        <v>1</v>
      </c>
      <c r="AH24" s="3">
        <f t="shared" si="43"/>
        <v>6</v>
      </c>
      <c r="AI24" s="16">
        <f t="shared" si="44"/>
        <v>4</v>
      </c>
      <c r="AJ24" s="2"/>
      <c r="AK24" s="2"/>
      <c r="AL24" s="6">
        <f xml:space="preserve"> IF( K5-D24&lt;0,-1,0)</f>
        <v>0</v>
      </c>
      <c r="AM24" s="6">
        <f xml:space="preserve"> IF(K5-D24&gt;17,C24+2,C24+1)</f>
        <v>5</v>
      </c>
      <c r="AN24" s="6">
        <f t="shared" si="45"/>
        <v>2</v>
      </c>
      <c r="AO24" s="318">
        <f t="shared" si="46"/>
        <v>2</v>
      </c>
      <c r="AP24" s="76">
        <f t="shared" si="47"/>
        <v>2</v>
      </c>
      <c r="AQ24" s="6">
        <f xml:space="preserve"> IF( L5-D24&lt;0,-1,0)</f>
        <v>0</v>
      </c>
      <c r="AR24" s="6">
        <f xml:space="preserve"> IF(L5-D24&gt;17,C24+2,C24+1)</f>
        <v>6</v>
      </c>
      <c r="AS24" s="6">
        <f t="shared" si="48"/>
        <v>-2</v>
      </c>
      <c r="AT24" s="6">
        <f t="shared" si="49"/>
        <v>0</v>
      </c>
      <c r="AU24" s="76">
        <f t="shared" si="50"/>
        <v>0</v>
      </c>
      <c r="AV24" s="6">
        <f xml:space="preserve"> IF( M5-D24&lt;0,-1,0)</f>
        <v>0</v>
      </c>
      <c r="AW24" s="6">
        <f xml:space="preserve"> IF(M5-D24&gt;17,C24+2,C24+1)</f>
        <v>5</v>
      </c>
      <c r="AX24" s="6">
        <f t="shared" si="51"/>
        <v>1</v>
      </c>
      <c r="AY24" s="6">
        <f t="shared" si="22"/>
        <v>1</v>
      </c>
      <c r="AZ24" s="76">
        <f t="shared" si="52"/>
        <v>1</v>
      </c>
      <c r="BA24" s="6">
        <f xml:space="preserve"> IF( N5-D24&lt;0,-1,0)</f>
        <v>0</v>
      </c>
      <c r="BB24" s="6">
        <f xml:space="preserve"> IF(N5-D24&gt;17,C24+2,C24+1)</f>
        <v>6</v>
      </c>
      <c r="BC24" s="6">
        <f t="shared" si="53"/>
        <v>2</v>
      </c>
      <c r="BD24" s="6">
        <f t="shared" si="54"/>
        <v>2</v>
      </c>
      <c r="BE24" s="76">
        <f t="shared" si="55"/>
        <v>2</v>
      </c>
    </row>
    <row r="25" spans="2:57" x14ac:dyDescent="0.25">
      <c r="B25" s="33">
        <v>14</v>
      </c>
      <c r="C25" s="33">
        <v>3</v>
      </c>
      <c r="D25" s="33">
        <v>18</v>
      </c>
      <c r="E25" s="2"/>
      <c r="F25" s="36">
        <v>5</v>
      </c>
      <c r="G25" s="36">
        <v>5</v>
      </c>
      <c r="H25" s="36">
        <v>3</v>
      </c>
      <c r="I25" s="37">
        <v>3</v>
      </c>
      <c r="J25" s="2"/>
      <c r="K25" s="35">
        <f t="shared" si="25"/>
        <v>5</v>
      </c>
      <c r="L25" s="35">
        <f t="shared" si="10"/>
        <v>5</v>
      </c>
      <c r="M25" s="35">
        <f t="shared" si="36"/>
        <v>3</v>
      </c>
      <c r="N25" s="35">
        <f t="shared" si="11"/>
        <v>3</v>
      </c>
      <c r="O25" s="9"/>
      <c r="P25" s="3">
        <f>IF(K5=D25,1,0)</f>
        <v>0</v>
      </c>
      <c r="Q25" s="3">
        <f>IF(K5&gt;D25,1,0)</f>
        <v>1</v>
      </c>
      <c r="R25" s="3">
        <f>IF(K5&gt;D25+17,1,0)</f>
        <v>0</v>
      </c>
      <c r="S25" s="3">
        <f t="shared" si="37"/>
        <v>4</v>
      </c>
      <c r="T25" s="16">
        <f t="shared" si="38"/>
        <v>4</v>
      </c>
      <c r="U25" s="3">
        <f>IF(L5=D25,1,0)</f>
        <v>0</v>
      </c>
      <c r="V25" s="3">
        <f>IF(L5&gt;D25,1,0)</f>
        <v>1</v>
      </c>
      <c r="W25" s="3">
        <f>IF(L5&gt;D25+17,1,0)</f>
        <v>0</v>
      </c>
      <c r="X25" s="3">
        <f t="shared" si="39"/>
        <v>4</v>
      </c>
      <c r="Y25" s="16">
        <f t="shared" si="40"/>
        <v>4</v>
      </c>
      <c r="Z25" s="3">
        <f>IF(M5=D25,1,0)</f>
        <v>1</v>
      </c>
      <c r="AA25" s="3">
        <f>IF(M5&gt;D25,1,0)</f>
        <v>0</v>
      </c>
      <c r="AB25" s="3">
        <f>IF(M5&gt;D25+17,1,0)</f>
        <v>0</v>
      </c>
      <c r="AC25" s="3">
        <f t="shared" si="41"/>
        <v>4</v>
      </c>
      <c r="AD25" s="16">
        <f t="shared" si="42"/>
        <v>2</v>
      </c>
      <c r="AE25" s="3">
        <f>IF(N5=D25,1,0)</f>
        <v>0</v>
      </c>
      <c r="AF25" s="3">
        <f>IF(N5&gt;D25,1,0)</f>
        <v>1</v>
      </c>
      <c r="AG25" s="3">
        <f>IF(N5&gt;D25+17,1,0)</f>
        <v>0</v>
      </c>
      <c r="AH25" s="3">
        <f t="shared" si="43"/>
        <v>4</v>
      </c>
      <c r="AI25" s="16">
        <f t="shared" si="44"/>
        <v>2</v>
      </c>
      <c r="AJ25" s="2"/>
      <c r="AK25" s="2"/>
      <c r="AL25" s="35">
        <f xml:space="preserve"> IF( K5-D25&lt;0,-1,0)</f>
        <v>0</v>
      </c>
      <c r="AM25" s="35">
        <f xml:space="preserve"> IF(K5-D25&gt;17,C25+2,C25+1)</f>
        <v>4</v>
      </c>
      <c r="AN25" s="35">
        <f t="shared" si="45"/>
        <v>1</v>
      </c>
      <c r="AO25" s="35">
        <f t="shared" si="46"/>
        <v>1</v>
      </c>
      <c r="AP25" s="76">
        <f t="shared" si="47"/>
        <v>1</v>
      </c>
      <c r="AQ25" s="35">
        <f xml:space="preserve"> IF( L5-D25&lt;0,-1,0)</f>
        <v>0</v>
      </c>
      <c r="AR25" s="35">
        <f xml:space="preserve"> IF(L5-D25&gt;17,C25+2,C25+1)</f>
        <v>4</v>
      </c>
      <c r="AS25" s="35">
        <f t="shared" si="48"/>
        <v>1</v>
      </c>
      <c r="AT25" s="35">
        <f t="shared" si="49"/>
        <v>1</v>
      </c>
      <c r="AU25" s="76">
        <f t="shared" si="50"/>
        <v>1</v>
      </c>
      <c r="AV25" s="35">
        <f xml:space="preserve"> IF( M5-D25&lt;0,-1,0)</f>
        <v>0</v>
      </c>
      <c r="AW25" s="35">
        <f xml:space="preserve"> IF(M5-D25&gt;17,C25+2,C25+1)</f>
        <v>4</v>
      </c>
      <c r="AX25" s="35">
        <f t="shared" si="51"/>
        <v>3</v>
      </c>
      <c r="AY25" s="35">
        <f t="shared" si="22"/>
        <v>3</v>
      </c>
      <c r="AZ25" s="76">
        <f t="shared" si="52"/>
        <v>3</v>
      </c>
      <c r="BA25" s="35">
        <f xml:space="preserve"> IF( N5-D25&lt;0,-1,0)</f>
        <v>0</v>
      </c>
      <c r="BB25" s="35">
        <f xml:space="preserve"> IF(N5-D25&gt;17,C25+2,C25+1)</f>
        <v>4</v>
      </c>
      <c r="BC25" s="35">
        <f t="shared" si="53"/>
        <v>3</v>
      </c>
      <c r="BD25" s="35">
        <f xml:space="preserve"> IF(BC25&lt;0, 0, BC25+BA25)</f>
        <v>3</v>
      </c>
      <c r="BE25" s="76">
        <f t="shared" si="55"/>
        <v>3</v>
      </c>
    </row>
    <row r="26" spans="2:57" x14ac:dyDescent="0.25">
      <c r="B26" s="4">
        <v>15</v>
      </c>
      <c r="C26" s="4">
        <v>5</v>
      </c>
      <c r="D26" s="4">
        <v>3</v>
      </c>
      <c r="E26" s="2"/>
      <c r="F26" s="70">
        <v>9</v>
      </c>
      <c r="G26" s="70">
        <v>7</v>
      </c>
      <c r="H26" s="70">
        <v>9</v>
      </c>
      <c r="I26" s="71">
        <v>10</v>
      </c>
      <c r="J26" s="2"/>
      <c r="K26" s="6">
        <f t="shared" si="25"/>
        <v>7</v>
      </c>
      <c r="L26" s="6">
        <f t="shared" si="10"/>
        <v>7</v>
      </c>
      <c r="M26" s="6">
        <f t="shared" si="36"/>
        <v>7</v>
      </c>
      <c r="N26" s="6">
        <f t="shared" si="11"/>
        <v>7</v>
      </c>
      <c r="O26" s="9"/>
      <c r="P26" s="3">
        <f>IF(K5=D26,1,0)</f>
        <v>0</v>
      </c>
      <c r="Q26" s="3">
        <f>IF(K5&gt;D26,1,0)</f>
        <v>1</v>
      </c>
      <c r="R26" s="3">
        <f>IF(K5&gt;D26+17,1,0)</f>
        <v>1</v>
      </c>
      <c r="S26" s="3">
        <f t="shared" si="37"/>
        <v>7</v>
      </c>
      <c r="T26" s="16">
        <f t="shared" si="38"/>
        <v>7</v>
      </c>
      <c r="U26" s="3">
        <f>IF(L5=D26,1,0)</f>
        <v>0</v>
      </c>
      <c r="V26" s="3">
        <f>IF(L5&gt;D26,1,0)</f>
        <v>1</v>
      </c>
      <c r="W26" s="3">
        <f>IF(L5&gt;D26+17,1,0)</f>
        <v>1</v>
      </c>
      <c r="X26" s="3">
        <f t="shared" si="39"/>
        <v>7</v>
      </c>
      <c r="Y26" s="16">
        <f t="shared" si="40"/>
        <v>5</v>
      </c>
      <c r="Z26" s="3">
        <f>IF(M5=D26,1,0)</f>
        <v>0</v>
      </c>
      <c r="AA26" s="3">
        <f>IF(M5&gt;D26,1,0)</f>
        <v>1</v>
      </c>
      <c r="AB26" s="3">
        <f>IF(M5&gt;D26+17,1,0)</f>
        <v>0</v>
      </c>
      <c r="AC26" s="3">
        <f t="shared" si="41"/>
        <v>6</v>
      </c>
      <c r="AD26" s="16">
        <f t="shared" si="42"/>
        <v>8</v>
      </c>
      <c r="AE26" s="3">
        <f>IF(N5=D26,1,0)</f>
        <v>0</v>
      </c>
      <c r="AF26" s="3">
        <f>IF(N5&gt;D26,1,0)</f>
        <v>1</v>
      </c>
      <c r="AG26" s="3">
        <f>IF(N5&gt;D26+17,1,0)</f>
        <v>1</v>
      </c>
      <c r="AH26" s="3">
        <f t="shared" si="43"/>
        <v>7</v>
      </c>
      <c r="AI26" s="16">
        <f t="shared" si="44"/>
        <v>8</v>
      </c>
      <c r="AJ26" s="2"/>
      <c r="AK26" s="2"/>
      <c r="AL26" s="6">
        <f xml:space="preserve"> IF(K5-D26&lt;0,-1,0)</f>
        <v>0</v>
      </c>
      <c r="AM26" s="6">
        <f xml:space="preserve"> IF(K5-D26&gt;17,C26+2,C26+1)</f>
        <v>7</v>
      </c>
      <c r="AN26" s="6">
        <f t="shared" si="45"/>
        <v>0</v>
      </c>
      <c r="AO26" s="318">
        <f t="shared" si="46"/>
        <v>0</v>
      </c>
      <c r="AP26" s="76">
        <f t="shared" si="47"/>
        <v>0</v>
      </c>
      <c r="AQ26" s="6">
        <f xml:space="preserve"> IF( L5-D26&lt;0,-1,0)</f>
        <v>0</v>
      </c>
      <c r="AR26" s="6">
        <f xml:space="preserve"> IF(L5-D26&gt;17,C26+2,C26+1)</f>
        <v>7</v>
      </c>
      <c r="AS26" s="6">
        <f t="shared" si="48"/>
        <v>2</v>
      </c>
      <c r="AT26" s="6">
        <f t="shared" si="49"/>
        <v>2</v>
      </c>
      <c r="AU26" s="76">
        <f t="shared" si="50"/>
        <v>2</v>
      </c>
      <c r="AV26" s="6">
        <f xml:space="preserve"> IF( M5-D26&lt;0,-1,0)</f>
        <v>0</v>
      </c>
      <c r="AW26" s="6">
        <f xml:space="preserve"> IF(M5-D26&gt;17,C26+2,C26+1)</f>
        <v>6</v>
      </c>
      <c r="AX26" s="6">
        <f t="shared" si="51"/>
        <v>-1</v>
      </c>
      <c r="AY26" s="6">
        <f t="shared" si="22"/>
        <v>0</v>
      </c>
      <c r="AZ26" s="76">
        <f t="shared" si="52"/>
        <v>0</v>
      </c>
      <c r="BA26" s="6">
        <f xml:space="preserve"> IF( N5-D26&lt;0,-1,0)</f>
        <v>0</v>
      </c>
      <c r="BB26" s="6">
        <f xml:space="preserve"> IF(N5-D26&gt;17,C26+2,C26+1)</f>
        <v>7</v>
      </c>
      <c r="BC26" s="6">
        <f t="shared" si="53"/>
        <v>-1</v>
      </c>
      <c r="BD26" s="6">
        <f t="shared" ref="BD26:BD29" si="56" xml:space="preserve"> IF(BC26&lt;0, 0, BC26+BA26)</f>
        <v>0</v>
      </c>
      <c r="BE26" s="76">
        <f t="shared" si="55"/>
        <v>0</v>
      </c>
    </row>
    <row r="27" spans="2:57" x14ac:dyDescent="0.25">
      <c r="B27" s="33">
        <v>16</v>
      </c>
      <c r="C27" s="33">
        <v>4</v>
      </c>
      <c r="D27" s="33">
        <v>1</v>
      </c>
      <c r="E27" s="2"/>
      <c r="F27" s="36">
        <v>8</v>
      </c>
      <c r="G27" s="36">
        <v>8</v>
      </c>
      <c r="H27" s="36">
        <v>6</v>
      </c>
      <c r="I27" s="37">
        <v>6</v>
      </c>
      <c r="J27" s="2"/>
      <c r="K27" s="35">
        <f t="shared" si="25"/>
        <v>6</v>
      </c>
      <c r="L27" s="35">
        <f t="shared" si="10"/>
        <v>6</v>
      </c>
      <c r="M27" s="35">
        <f t="shared" si="36"/>
        <v>6</v>
      </c>
      <c r="N27" s="35">
        <f t="shared" si="11"/>
        <v>6</v>
      </c>
      <c r="O27" s="9"/>
      <c r="P27" s="3">
        <f>IF(K5=D27,1,0)</f>
        <v>0</v>
      </c>
      <c r="Q27" s="3">
        <f>IF(K5&gt;D27,1,0)</f>
        <v>1</v>
      </c>
      <c r="R27" s="3">
        <f>IF(K5&gt;D27+17,1,0)</f>
        <v>1</v>
      </c>
      <c r="S27" s="3">
        <f t="shared" si="37"/>
        <v>6</v>
      </c>
      <c r="T27" s="16">
        <f t="shared" si="38"/>
        <v>6</v>
      </c>
      <c r="U27" s="3">
        <f>IF(L5=D27,1,0)</f>
        <v>0</v>
      </c>
      <c r="V27" s="3">
        <f>IF(L5&gt;D27,1,0)</f>
        <v>1</v>
      </c>
      <c r="W27" s="3">
        <f>IF(L5&gt;D27+17,1,0)</f>
        <v>1</v>
      </c>
      <c r="X27" s="3">
        <f t="shared" si="39"/>
        <v>6</v>
      </c>
      <c r="Y27" s="16">
        <f t="shared" si="40"/>
        <v>6</v>
      </c>
      <c r="Z27" s="3">
        <f>IF(M5=D27,1,0)</f>
        <v>0</v>
      </c>
      <c r="AA27" s="3">
        <f>IF(M5&gt;D27,1,0)</f>
        <v>1</v>
      </c>
      <c r="AB27" s="3">
        <f>IF(M5&gt;D27+17,1,0)</f>
        <v>0</v>
      </c>
      <c r="AC27" s="3">
        <f t="shared" si="41"/>
        <v>5</v>
      </c>
      <c r="AD27" s="16">
        <f t="shared" si="42"/>
        <v>5</v>
      </c>
      <c r="AE27" s="3">
        <f>IF(N5=D27,1,0)</f>
        <v>0</v>
      </c>
      <c r="AF27" s="3">
        <f>IF(N5&gt;D27,1,0)</f>
        <v>1</v>
      </c>
      <c r="AG27" s="3">
        <f>IF(N5&gt;D27+17,1,0)</f>
        <v>1</v>
      </c>
      <c r="AH27" s="3">
        <f t="shared" si="43"/>
        <v>6</v>
      </c>
      <c r="AI27" s="16">
        <f t="shared" si="44"/>
        <v>4</v>
      </c>
      <c r="AJ27" s="2"/>
      <c r="AK27" s="2"/>
      <c r="AL27" s="35">
        <f xml:space="preserve"> IF( K5-D27&lt;0,-1,0)</f>
        <v>0</v>
      </c>
      <c r="AM27" s="35">
        <f xml:space="preserve"> IF(K5-D27&gt;17,C27+2,C27+1)</f>
        <v>6</v>
      </c>
      <c r="AN27" s="35">
        <f t="shared" si="45"/>
        <v>0</v>
      </c>
      <c r="AO27" s="35">
        <f t="shared" si="46"/>
        <v>0</v>
      </c>
      <c r="AP27" s="76">
        <f t="shared" si="47"/>
        <v>0</v>
      </c>
      <c r="AQ27" s="35">
        <f xml:space="preserve"> IF( L5-D27&lt;0,-1,0)</f>
        <v>0</v>
      </c>
      <c r="AR27" s="35">
        <f xml:space="preserve"> IF(L5-D27&gt;17,C27+2,C27+1)</f>
        <v>6</v>
      </c>
      <c r="AS27" s="35">
        <f t="shared" si="48"/>
        <v>0</v>
      </c>
      <c r="AT27" s="35">
        <f t="shared" si="49"/>
        <v>0</v>
      </c>
      <c r="AU27" s="76">
        <f t="shared" si="50"/>
        <v>0</v>
      </c>
      <c r="AV27" s="35">
        <f xml:space="preserve"> IF( M5-D27&lt;0,-1,0)</f>
        <v>0</v>
      </c>
      <c r="AW27" s="35">
        <f xml:space="preserve"> IF(M5-D27&gt;17,C27+2,C27+1)</f>
        <v>5</v>
      </c>
      <c r="AX27" s="35">
        <f t="shared" si="51"/>
        <v>1</v>
      </c>
      <c r="AY27" s="35">
        <f t="shared" si="22"/>
        <v>1</v>
      </c>
      <c r="AZ27" s="76">
        <f t="shared" si="52"/>
        <v>1</v>
      </c>
      <c r="BA27" s="35">
        <f xml:space="preserve"> IF( N5-D27&lt;0,-1,0)</f>
        <v>0</v>
      </c>
      <c r="BB27" s="35">
        <f xml:space="preserve"> IF(N5-D27&gt;17,C27+2,C27+1)</f>
        <v>6</v>
      </c>
      <c r="BC27" s="35">
        <f t="shared" si="53"/>
        <v>2</v>
      </c>
      <c r="BD27" s="35">
        <f t="shared" si="56"/>
        <v>2</v>
      </c>
      <c r="BE27" s="76">
        <f t="shared" si="55"/>
        <v>2</v>
      </c>
    </row>
    <row r="28" spans="2:57" x14ac:dyDescent="0.25">
      <c r="B28" s="4">
        <v>17</v>
      </c>
      <c r="C28" s="4">
        <v>5</v>
      </c>
      <c r="D28" s="4">
        <v>8</v>
      </c>
      <c r="E28" s="2"/>
      <c r="F28" s="70">
        <v>10</v>
      </c>
      <c r="G28" s="70">
        <v>10</v>
      </c>
      <c r="H28" s="70">
        <v>7</v>
      </c>
      <c r="I28" s="71">
        <v>6</v>
      </c>
      <c r="J28" s="2"/>
      <c r="K28" s="6">
        <f t="shared" si="25"/>
        <v>7</v>
      </c>
      <c r="L28" s="6">
        <f t="shared" si="10"/>
        <v>7</v>
      </c>
      <c r="M28" s="6">
        <f t="shared" si="36"/>
        <v>7</v>
      </c>
      <c r="N28" s="6">
        <f t="shared" si="11"/>
        <v>6</v>
      </c>
      <c r="O28" s="9"/>
      <c r="P28" s="3">
        <f>IF(K5=D28,1,0)</f>
        <v>0</v>
      </c>
      <c r="Q28" s="3">
        <f>IF(K5&gt;D28,1,0)</f>
        <v>1</v>
      </c>
      <c r="R28" s="3">
        <f>IF(K5&gt;D28+17,1,0)</f>
        <v>1</v>
      </c>
      <c r="S28" s="3">
        <f t="shared" si="37"/>
        <v>7</v>
      </c>
      <c r="T28" s="16">
        <f t="shared" si="38"/>
        <v>8</v>
      </c>
      <c r="U28" s="3">
        <f>IF(L5=D28,1,0)</f>
        <v>0</v>
      </c>
      <c r="V28" s="3">
        <f>IF(L5&gt;D28,1,0)</f>
        <v>1</v>
      </c>
      <c r="W28" s="3">
        <f>IF(L5&gt;D28+17,1,0)</f>
        <v>1</v>
      </c>
      <c r="X28" s="3">
        <f t="shared" si="39"/>
        <v>7</v>
      </c>
      <c r="Y28" s="16">
        <f t="shared" si="40"/>
        <v>8</v>
      </c>
      <c r="Z28" s="3">
        <f>IF(M5=D28,1,0)</f>
        <v>0</v>
      </c>
      <c r="AA28" s="3">
        <f>IF(M5&gt;D28,1,0)</f>
        <v>1</v>
      </c>
      <c r="AB28" s="3">
        <f>IF(M5&gt;D28+17,1,0)</f>
        <v>0</v>
      </c>
      <c r="AC28" s="3">
        <f t="shared" si="41"/>
        <v>6</v>
      </c>
      <c r="AD28" s="16">
        <f t="shared" si="42"/>
        <v>6</v>
      </c>
      <c r="AE28" s="3">
        <f t="shared" ref="AE28" si="57">IF(AX10=D28,1,0)</f>
        <v>0</v>
      </c>
      <c r="AF28" s="3">
        <f t="shared" ref="AF28" si="58">IF(AX10&gt;D28,1,0)</f>
        <v>0</v>
      </c>
      <c r="AG28" s="3">
        <f>IF(N5&gt;D28+17,1,0)</f>
        <v>1</v>
      </c>
      <c r="AH28" s="3">
        <f t="shared" si="43"/>
        <v>6</v>
      </c>
      <c r="AI28" s="16">
        <f t="shared" si="44"/>
        <v>5</v>
      </c>
      <c r="AJ28" s="2"/>
      <c r="AK28" s="2"/>
      <c r="AL28" s="6">
        <f xml:space="preserve"> IF( K5-D28&lt;0,-1,0)</f>
        <v>0</v>
      </c>
      <c r="AM28" s="6">
        <f xml:space="preserve"> IF(K5-D28&gt;17,C28+2,C28+1)</f>
        <v>7</v>
      </c>
      <c r="AN28" s="6">
        <f t="shared" si="45"/>
        <v>-1</v>
      </c>
      <c r="AO28" s="318">
        <f t="shared" si="46"/>
        <v>0</v>
      </c>
      <c r="AP28" s="76">
        <f t="shared" si="47"/>
        <v>0</v>
      </c>
      <c r="AQ28" s="6">
        <f xml:space="preserve"> IF( L5-D28&lt;0,-1,0)</f>
        <v>0</v>
      </c>
      <c r="AR28" s="6">
        <f xml:space="preserve"> IF(L5-D28&gt;17,C28+2,C28+1)</f>
        <v>7</v>
      </c>
      <c r="AS28" s="6">
        <f t="shared" si="48"/>
        <v>-1</v>
      </c>
      <c r="AT28" s="6">
        <f t="shared" si="49"/>
        <v>0</v>
      </c>
      <c r="AU28" s="76">
        <f t="shared" si="50"/>
        <v>0</v>
      </c>
      <c r="AV28" s="6">
        <f xml:space="preserve"> IF( M5-D28&lt;0,-1,0)</f>
        <v>0</v>
      </c>
      <c r="AW28" s="6">
        <f xml:space="preserve"> IF(M5-D28&gt;17,C28+2,C28+1)</f>
        <v>6</v>
      </c>
      <c r="AX28" s="6">
        <f t="shared" si="51"/>
        <v>1</v>
      </c>
      <c r="AY28" s="6">
        <f t="shared" si="22"/>
        <v>1</v>
      </c>
      <c r="AZ28" s="76">
        <f t="shared" si="52"/>
        <v>1</v>
      </c>
      <c r="BA28" s="6">
        <f xml:space="preserve"> IF( N5-D28&lt;0,-1,0)</f>
        <v>0</v>
      </c>
      <c r="BB28" s="6">
        <f xml:space="preserve"> IF(N5-D28&gt;17,C28+2,C28+1)</f>
        <v>7</v>
      </c>
      <c r="BC28" s="6">
        <f t="shared" si="53"/>
        <v>3</v>
      </c>
      <c r="BD28" s="6">
        <f t="shared" si="56"/>
        <v>3</v>
      </c>
      <c r="BE28" s="76">
        <f t="shared" si="55"/>
        <v>3</v>
      </c>
    </row>
    <row r="29" spans="2:57" x14ac:dyDescent="0.25">
      <c r="B29" s="33">
        <v>18</v>
      </c>
      <c r="C29" s="33">
        <v>3</v>
      </c>
      <c r="D29" s="33">
        <v>15</v>
      </c>
      <c r="E29" s="2"/>
      <c r="F29" s="36">
        <v>4</v>
      </c>
      <c r="G29" s="36">
        <v>8</v>
      </c>
      <c r="H29" s="36">
        <v>6</v>
      </c>
      <c r="I29" s="37">
        <v>3</v>
      </c>
      <c r="J29" s="2"/>
      <c r="K29" s="35">
        <f t="shared" si="25"/>
        <v>4</v>
      </c>
      <c r="L29" s="35">
        <f t="shared" si="10"/>
        <v>5</v>
      </c>
      <c r="M29" s="35">
        <f t="shared" si="36"/>
        <v>5</v>
      </c>
      <c r="N29" s="35">
        <f t="shared" si="11"/>
        <v>3</v>
      </c>
      <c r="O29" s="9"/>
      <c r="P29" s="3">
        <f>IF(K5=D29,1,0)</f>
        <v>0</v>
      </c>
      <c r="Q29" s="3">
        <f>IF(K5&gt;D29,1,0)</f>
        <v>1</v>
      </c>
      <c r="R29" s="3">
        <f>IF(K5&gt;D29+17,1,0)</f>
        <v>0</v>
      </c>
      <c r="S29" s="3">
        <f t="shared" si="37"/>
        <v>4</v>
      </c>
      <c r="T29" s="16">
        <f t="shared" si="38"/>
        <v>3</v>
      </c>
      <c r="U29" s="3">
        <f>IF(L5=D29,1,0)</f>
        <v>0</v>
      </c>
      <c r="V29" s="3">
        <f>IF(L5&gt;D29,1,0)</f>
        <v>1</v>
      </c>
      <c r="W29" s="3">
        <f>IF(L5&gt;D29+17,1,0)</f>
        <v>0</v>
      </c>
      <c r="X29" s="3">
        <f t="shared" si="39"/>
        <v>4</v>
      </c>
      <c r="Y29" s="16">
        <f t="shared" si="40"/>
        <v>7</v>
      </c>
      <c r="Z29" s="3">
        <f>IF(M5=D29,1,0)</f>
        <v>0</v>
      </c>
      <c r="AA29" s="3">
        <f>IF(M5&gt;D29,1,0)</f>
        <v>1</v>
      </c>
      <c r="AB29" s="3">
        <f>IF(M5&gt;D29+17,1,0)</f>
        <v>0</v>
      </c>
      <c r="AC29" s="3">
        <f t="shared" si="41"/>
        <v>4</v>
      </c>
      <c r="AD29" s="16">
        <f t="shared" si="42"/>
        <v>5</v>
      </c>
      <c r="AE29" s="3">
        <f>IF(N5=D29,1,0)</f>
        <v>0</v>
      </c>
      <c r="AF29" s="3">
        <f>IF(N5&gt;D29,1,0)</f>
        <v>1</v>
      </c>
      <c r="AG29" s="3">
        <f>IF(N5&gt;D29+17,1,0)</f>
        <v>0</v>
      </c>
      <c r="AH29" s="3">
        <f t="shared" si="43"/>
        <v>4</v>
      </c>
      <c r="AI29" s="16">
        <f t="shared" si="44"/>
        <v>2</v>
      </c>
      <c r="AJ29" s="2"/>
      <c r="AK29" s="2"/>
      <c r="AL29" s="35">
        <f xml:space="preserve"> IF( K5-D29&lt;0,-1,0)</f>
        <v>0</v>
      </c>
      <c r="AM29" s="35">
        <f xml:space="preserve"> IF(K5-D29&gt;17,C29+2,C29+1)</f>
        <v>4</v>
      </c>
      <c r="AN29" s="35">
        <f t="shared" si="45"/>
        <v>2</v>
      </c>
      <c r="AO29" s="35">
        <f t="shared" si="46"/>
        <v>2</v>
      </c>
      <c r="AP29" s="76">
        <f t="shared" si="47"/>
        <v>2</v>
      </c>
      <c r="AQ29" s="35">
        <f xml:space="preserve"> IF( L5-I29&lt;0,-1,0)</f>
        <v>0</v>
      </c>
      <c r="AR29" s="35">
        <f xml:space="preserve"> IF(L5-D29&gt;17,C29+2,C29+1)</f>
        <v>4</v>
      </c>
      <c r="AS29" s="35">
        <f t="shared" si="48"/>
        <v>-2</v>
      </c>
      <c r="AT29" s="35">
        <f t="shared" ref="AT29" si="59" xml:space="preserve"> IF(AS29&lt;0, 0, AS29)</f>
        <v>0</v>
      </c>
      <c r="AU29" s="76">
        <f t="shared" si="50"/>
        <v>0</v>
      </c>
      <c r="AV29" s="35">
        <f xml:space="preserve"> IF( M5-D29&lt;0,-1,0)</f>
        <v>0</v>
      </c>
      <c r="AW29" s="35">
        <f xml:space="preserve"> IF(M5-D29&gt;17,C29+2,C29+1)</f>
        <v>4</v>
      </c>
      <c r="AX29" s="35">
        <f t="shared" si="51"/>
        <v>0</v>
      </c>
      <c r="AY29" s="35">
        <f t="shared" si="22"/>
        <v>0</v>
      </c>
      <c r="AZ29" s="76">
        <f t="shared" si="52"/>
        <v>0</v>
      </c>
      <c r="BA29" s="35">
        <f xml:space="preserve"> IF( N5-D29&lt;0,-1,0)</f>
        <v>0</v>
      </c>
      <c r="BB29" s="35">
        <f xml:space="preserve"> IF(N5-D29&gt;17,C29+2,C29+1)</f>
        <v>4</v>
      </c>
      <c r="BC29" s="35">
        <f t="shared" si="53"/>
        <v>3</v>
      </c>
      <c r="BD29" s="35">
        <f t="shared" si="56"/>
        <v>3</v>
      </c>
      <c r="BE29" s="76">
        <f t="shared" si="55"/>
        <v>3</v>
      </c>
    </row>
    <row r="30" spans="2:57" x14ac:dyDescent="0.25">
      <c r="B30" s="4" t="s">
        <v>2</v>
      </c>
      <c r="C30" s="4">
        <f>SUM(C21:C29)</f>
        <v>36</v>
      </c>
      <c r="D30" s="4"/>
      <c r="E30" s="2"/>
      <c r="F30" s="6">
        <f t="shared" ref="F30:N30" si="60">SUM(F21:F29)</f>
        <v>57</v>
      </c>
      <c r="G30" s="6">
        <f t="shared" si="60"/>
        <v>65</v>
      </c>
      <c r="H30" s="6">
        <f t="shared" si="60"/>
        <v>53</v>
      </c>
      <c r="I30" s="6">
        <f t="shared" si="60"/>
        <v>51</v>
      </c>
      <c r="J30" s="2"/>
      <c r="K30" s="6">
        <f t="shared" si="60"/>
        <v>50</v>
      </c>
      <c r="L30" s="6">
        <f t="shared" si="60"/>
        <v>51</v>
      </c>
      <c r="M30" s="6">
        <f t="shared" si="60"/>
        <v>50</v>
      </c>
      <c r="N30" s="6">
        <f t="shared" si="60"/>
        <v>48</v>
      </c>
      <c r="O30" s="9"/>
      <c r="P30" s="3" t="s">
        <v>9</v>
      </c>
      <c r="Q30" s="3"/>
      <c r="R30" s="3"/>
      <c r="S30" s="3" t="s">
        <v>9</v>
      </c>
      <c r="T30" s="16">
        <f t="shared" ref="T30" si="61">SUM(T21:T29)</f>
        <v>44</v>
      </c>
      <c r="U30" s="3" t="s">
        <v>9</v>
      </c>
      <c r="V30" s="3"/>
      <c r="W30" s="3"/>
      <c r="X30" s="3" t="s">
        <v>9</v>
      </c>
      <c r="Y30" s="16">
        <f t="shared" ref="Y30" si="62">SUM(Y21:Y29)</f>
        <v>51</v>
      </c>
      <c r="Z30" s="3" t="s">
        <v>9</v>
      </c>
      <c r="AA30" s="3"/>
      <c r="AB30" s="3"/>
      <c r="AC30" s="3" t="s">
        <v>9</v>
      </c>
      <c r="AD30" s="16">
        <f t="shared" ref="AD30" si="63">SUM(AD21:AD29)</f>
        <v>44</v>
      </c>
      <c r="AE30" s="3" t="s">
        <v>9</v>
      </c>
      <c r="AF30" s="3"/>
      <c r="AG30" s="3"/>
      <c r="AH30" s="3" t="s">
        <v>9</v>
      </c>
      <c r="AI30" s="16">
        <f t="shared" ref="AI30" si="64">SUM(AI21:AI29)</f>
        <v>37</v>
      </c>
      <c r="AJ30" s="2"/>
      <c r="AK30" s="2"/>
      <c r="AL30" s="1"/>
      <c r="AM30" s="6" t="s">
        <v>9</v>
      </c>
      <c r="AN30" s="1" t="s">
        <v>9</v>
      </c>
      <c r="AO30" s="6">
        <f t="shared" ref="AO30:AP30" si="65">SUM(AO21:AO29)</f>
        <v>11</v>
      </c>
      <c r="AP30" s="78">
        <f t="shared" si="65"/>
        <v>11</v>
      </c>
      <c r="AQ30" s="1"/>
      <c r="AR30" s="6" t="s">
        <v>9</v>
      </c>
      <c r="AS30" s="1" t="s">
        <v>9</v>
      </c>
      <c r="AT30" s="6">
        <f t="shared" ref="AT30:AU30" si="66">SUM(AT21:AT29)</f>
        <v>8</v>
      </c>
      <c r="AU30" s="78">
        <f t="shared" si="66"/>
        <v>8</v>
      </c>
      <c r="AV30" s="6"/>
      <c r="AW30" s="6" t="s">
        <v>9</v>
      </c>
      <c r="AX30" s="6" t="s">
        <v>9</v>
      </c>
      <c r="AY30" s="6">
        <f t="shared" ref="AY30:AZ30" si="67">SUM(AY21:AY29)</f>
        <v>11</v>
      </c>
      <c r="AZ30" s="78">
        <f t="shared" si="67"/>
        <v>11</v>
      </c>
      <c r="BA30" s="1"/>
      <c r="BB30" s="6" t="s">
        <v>9</v>
      </c>
      <c r="BC30" s="1" t="s">
        <v>9</v>
      </c>
      <c r="BD30" s="6">
        <f t="shared" ref="BD30:BE30" si="68">SUM(BD21:BD29)</f>
        <v>19</v>
      </c>
      <c r="BE30" s="78">
        <f t="shared" si="68"/>
        <v>19</v>
      </c>
    </row>
    <row r="31" spans="2:57" x14ac:dyDescent="0.25">
      <c r="B31" s="33" t="s">
        <v>1</v>
      </c>
      <c r="C31" s="33">
        <f>C20</f>
        <v>35</v>
      </c>
      <c r="D31" s="33"/>
      <c r="E31" s="2"/>
      <c r="F31" s="35">
        <f t="shared" ref="F31:N31" si="69">F20</f>
        <v>54</v>
      </c>
      <c r="G31" s="35">
        <f t="shared" si="69"/>
        <v>56</v>
      </c>
      <c r="H31" s="35">
        <f t="shared" si="69"/>
        <v>44</v>
      </c>
      <c r="I31" s="35">
        <f t="shared" si="69"/>
        <v>56</v>
      </c>
      <c r="J31" s="2"/>
      <c r="K31" s="35">
        <f t="shared" si="69"/>
        <v>50</v>
      </c>
      <c r="L31" s="35">
        <f t="shared" si="69"/>
        <v>50</v>
      </c>
      <c r="M31" s="35">
        <f t="shared" si="69"/>
        <v>44</v>
      </c>
      <c r="N31" s="35">
        <f t="shared" si="69"/>
        <v>49</v>
      </c>
      <c r="O31" s="9"/>
      <c r="P31" s="3" t="s">
        <v>9</v>
      </c>
      <c r="Q31" s="3"/>
      <c r="R31" s="3"/>
      <c r="S31" s="3" t="s">
        <v>9</v>
      </c>
      <c r="T31" s="16">
        <f>T20</f>
        <v>41</v>
      </c>
      <c r="U31" s="3" t="s">
        <v>9</v>
      </c>
      <c r="V31" s="3"/>
      <c r="W31" s="3"/>
      <c r="X31" s="3" t="s">
        <v>9</v>
      </c>
      <c r="Y31" s="16">
        <f>Y20</f>
        <v>42</v>
      </c>
      <c r="Z31" s="3" t="s">
        <v>9</v>
      </c>
      <c r="AA31" s="3"/>
      <c r="AB31" s="3"/>
      <c r="AC31" s="3" t="s">
        <v>9</v>
      </c>
      <c r="AD31" s="16">
        <f>AD20</f>
        <v>35</v>
      </c>
      <c r="AE31" s="3" t="s">
        <v>9</v>
      </c>
      <c r="AF31" s="3"/>
      <c r="AG31" s="3"/>
      <c r="AH31" s="3" t="s">
        <v>9</v>
      </c>
      <c r="AI31" s="16">
        <f>AI20</f>
        <v>40</v>
      </c>
      <c r="AJ31" s="2"/>
      <c r="AK31" s="2"/>
      <c r="AL31" s="39"/>
      <c r="AM31" s="38"/>
      <c r="AN31" s="38"/>
      <c r="AO31" s="35">
        <f t="shared" ref="AO31:AP31" si="70">AO20</f>
        <v>13</v>
      </c>
      <c r="AP31" s="79">
        <f t="shared" si="70"/>
        <v>13</v>
      </c>
      <c r="AQ31" s="39"/>
      <c r="AR31" s="38"/>
      <c r="AS31" s="38"/>
      <c r="AT31" s="35">
        <f t="shared" ref="AT31:AU31" si="71">AT20</f>
        <v>13</v>
      </c>
      <c r="AU31" s="79">
        <f t="shared" si="71"/>
        <v>13</v>
      </c>
      <c r="AV31" s="35"/>
      <c r="AW31" s="35"/>
      <c r="AX31" s="35"/>
      <c r="AY31" s="35">
        <f t="shared" ref="AY31:AZ31" si="72">AY20</f>
        <v>18</v>
      </c>
      <c r="AZ31" s="79">
        <f t="shared" si="72"/>
        <v>18</v>
      </c>
      <c r="BA31" s="39"/>
      <c r="BB31" s="38"/>
      <c r="BC31" s="38"/>
      <c r="BD31" s="35">
        <f t="shared" ref="BD31:BE31" si="73">BD20</f>
        <v>15</v>
      </c>
      <c r="BE31" s="79">
        <f t="shared" si="73"/>
        <v>15</v>
      </c>
    </row>
    <row r="32" spans="2:57" x14ac:dyDescent="0.25">
      <c r="B32" s="4" t="s">
        <v>3</v>
      </c>
      <c r="C32" s="4">
        <f>SUM(C30+C31)</f>
        <v>71</v>
      </c>
      <c r="D32" s="4"/>
      <c r="E32" s="14"/>
      <c r="F32" s="6">
        <f t="shared" ref="F32:N32" si="74">SUM(F30+F31)</f>
        <v>111</v>
      </c>
      <c r="G32" s="6">
        <f t="shared" si="74"/>
        <v>121</v>
      </c>
      <c r="H32" s="6">
        <f t="shared" si="74"/>
        <v>97</v>
      </c>
      <c r="I32" s="6">
        <f t="shared" si="74"/>
        <v>107</v>
      </c>
      <c r="J32" s="14"/>
      <c r="K32" s="6">
        <f t="shared" si="74"/>
        <v>100</v>
      </c>
      <c r="L32" s="6">
        <f t="shared" si="74"/>
        <v>101</v>
      </c>
      <c r="M32" s="6">
        <f t="shared" si="74"/>
        <v>94</v>
      </c>
      <c r="N32" s="6">
        <f t="shared" si="74"/>
        <v>97</v>
      </c>
      <c r="O32" s="22"/>
      <c r="P32" s="3" t="s">
        <v>9</v>
      </c>
      <c r="Q32" s="3"/>
      <c r="R32" s="3"/>
      <c r="S32" s="3" t="s">
        <v>9</v>
      </c>
      <c r="T32" s="16">
        <f>T30+T31</f>
        <v>85</v>
      </c>
      <c r="U32" s="3" t="s">
        <v>9</v>
      </c>
      <c r="V32" s="3"/>
      <c r="W32" s="3"/>
      <c r="X32" s="3" t="s">
        <v>9</v>
      </c>
      <c r="Y32" s="16">
        <f>Y30+Y31</f>
        <v>93</v>
      </c>
      <c r="Z32" s="3" t="s">
        <v>9</v>
      </c>
      <c r="AA32" s="3"/>
      <c r="AB32" s="3"/>
      <c r="AC32" s="3" t="s">
        <v>9</v>
      </c>
      <c r="AD32" s="16">
        <f t="shared" ref="AD32" si="75">AD30+AD31</f>
        <v>79</v>
      </c>
      <c r="AE32" s="3" t="s">
        <v>9</v>
      </c>
      <c r="AF32" s="3"/>
      <c r="AG32" s="3"/>
      <c r="AH32" s="3" t="s">
        <v>9</v>
      </c>
      <c r="AI32" s="16">
        <f t="shared" ref="AI32" si="76">AI30+AI31</f>
        <v>77</v>
      </c>
      <c r="AJ32" s="2"/>
      <c r="AK32" s="2"/>
      <c r="AL32" s="3"/>
      <c r="AM32" s="1"/>
      <c r="AN32" s="1"/>
      <c r="AO32" s="6">
        <f t="shared" ref="AO32:AP32" si="77">SUM(AO30+AO31)</f>
        <v>24</v>
      </c>
      <c r="AP32" s="78">
        <f t="shared" si="77"/>
        <v>24</v>
      </c>
      <c r="AQ32" s="3"/>
      <c r="AR32" s="1"/>
      <c r="AS32" s="1"/>
      <c r="AT32" s="6">
        <f t="shared" ref="AT32:AU32" si="78">SUM(AT30+AT31)</f>
        <v>21</v>
      </c>
      <c r="AU32" s="78">
        <f t="shared" si="78"/>
        <v>21</v>
      </c>
      <c r="AV32" s="6"/>
      <c r="AW32" s="6"/>
      <c r="AX32" s="6"/>
      <c r="AY32" s="6">
        <f t="shared" ref="AY32:AZ32" si="79">SUM(AY30+AY31)</f>
        <v>29</v>
      </c>
      <c r="AZ32" s="78">
        <f t="shared" si="79"/>
        <v>29</v>
      </c>
      <c r="BA32" s="3"/>
      <c r="BB32" s="1"/>
      <c r="BC32" s="1"/>
      <c r="BD32" s="6">
        <f t="shared" ref="BD32:BE32" si="80">SUM(BD30+BD31)</f>
        <v>34</v>
      </c>
      <c r="BE32" s="78">
        <f t="shared" si="80"/>
        <v>34</v>
      </c>
    </row>
    <row r="33" spans="2:57" x14ac:dyDescent="0.25">
      <c r="J33" s="27"/>
      <c r="K33" s="27"/>
      <c r="L33" s="27"/>
      <c r="M33" s="27"/>
      <c r="N33" s="27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2"/>
      <c r="AK33" s="2"/>
      <c r="BE33" s="75" t="s">
        <v>9</v>
      </c>
    </row>
    <row r="34" spans="2:57" x14ac:dyDescent="0.25">
      <c r="J34" s="27"/>
    </row>
    <row r="35" spans="2:57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6"/>
      <c r="L35" s="26"/>
      <c r="M35" s="26"/>
      <c r="N35" s="26"/>
    </row>
    <row r="36" spans="2:57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6"/>
      <c r="L36" s="26"/>
      <c r="M36" s="26"/>
      <c r="N36" s="26"/>
    </row>
    <row r="37" spans="2:57" x14ac:dyDescent="0.25">
      <c r="B37" s="25" t="s">
        <v>14</v>
      </c>
      <c r="C37" s="27"/>
      <c r="E37" s="323" t="s">
        <v>36</v>
      </c>
      <c r="F37" s="322"/>
      <c r="G37" s="322"/>
      <c r="H37" s="322"/>
      <c r="AJ37" t="s">
        <v>9</v>
      </c>
      <c r="AL37" s="72" t="s">
        <v>9</v>
      </c>
      <c r="AM37" s="72"/>
      <c r="AN37" s="72"/>
      <c r="AO37" s="72"/>
      <c r="AP37" s="74"/>
      <c r="BA37" t="s">
        <v>9</v>
      </c>
    </row>
    <row r="38" spans="2:57" x14ac:dyDescent="0.25">
      <c r="B38" t="s">
        <v>9</v>
      </c>
      <c r="AL38" s="72" t="s">
        <v>9</v>
      </c>
      <c r="AM38" s="72"/>
      <c r="AN38" s="72"/>
      <c r="AO38" s="72"/>
      <c r="AP38" s="74"/>
    </row>
    <row r="39" spans="2:57" x14ac:dyDescent="0.25">
      <c r="B39" s="72" t="s">
        <v>15</v>
      </c>
      <c r="C39" s="27"/>
      <c r="E39" s="72"/>
      <c r="F39" s="72"/>
      <c r="G39" s="72"/>
      <c r="H39" s="74"/>
      <c r="I39" s="72"/>
      <c r="J39" s="72"/>
      <c r="K39" s="40" t="s">
        <v>22</v>
      </c>
      <c r="L39" s="41" t="s">
        <v>40</v>
      </c>
      <c r="M39" s="42" t="s">
        <v>20</v>
      </c>
      <c r="N39" s="55" t="s">
        <v>25</v>
      </c>
      <c r="O39" s="7"/>
      <c r="AM39" s="73"/>
      <c r="AN39" s="27" t="s">
        <v>12</v>
      </c>
      <c r="AO39" s="27"/>
      <c r="AP39" s="27"/>
      <c r="AQ39" s="27"/>
      <c r="AR39" s="27"/>
      <c r="AS39" s="27"/>
      <c r="AT39" s="27"/>
      <c r="AV39" s="40" t="s">
        <v>22</v>
      </c>
      <c r="AW39" s="41" t="s">
        <v>40</v>
      </c>
      <c r="AX39" s="42" t="s">
        <v>41</v>
      </c>
      <c r="AY39" s="55" t="s">
        <v>25</v>
      </c>
    </row>
    <row r="40" spans="2:57" x14ac:dyDescent="0.25">
      <c r="B40" s="72" t="s">
        <v>16</v>
      </c>
      <c r="C40" s="27"/>
      <c r="E40" s="72"/>
      <c r="F40" s="72"/>
      <c r="G40" s="72"/>
      <c r="H40" s="74"/>
      <c r="I40" s="72"/>
      <c r="J40" s="72"/>
      <c r="K40" s="5">
        <v>14</v>
      </c>
      <c r="L40" s="5">
        <v>23</v>
      </c>
      <c r="M40" s="5">
        <v>36</v>
      </c>
      <c r="N40" s="5">
        <v>36</v>
      </c>
      <c r="O40" s="7"/>
      <c r="AL40" s="73" t="s">
        <v>9</v>
      </c>
      <c r="AM40" s="73"/>
      <c r="AN40" s="27" t="s">
        <v>13</v>
      </c>
      <c r="AO40" s="27"/>
      <c r="AP40" s="27"/>
      <c r="AQ40" s="27"/>
      <c r="AR40" s="27"/>
      <c r="AS40" s="27"/>
      <c r="AT40" s="27"/>
      <c r="AU40" s="72"/>
      <c r="AV40" s="16">
        <f>(K67-C44)</f>
        <v>21</v>
      </c>
      <c r="AW40" s="16">
        <f>L67-C44</f>
        <v>33</v>
      </c>
      <c r="AX40" s="16">
        <f>(M67-C44)</f>
        <v>36</v>
      </c>
      <c r="AY40" s="16">
        <f>(N67-C44)</f>
        <v>34</v>
      </c>
      <c r="BA40" t="s">
        <v>9</v>
      </c>
      <c r="BB40" s="17"/>
    </row>
    <row r="41" spans="2:57" x14ac:dyDescent="0.25">
      <c r="B41" t="s">
        <v>9</v>
      </c>
      <c r="L41" s="12" t="s">
        <v>10</v>
      </c>
      <c r="M41" s="12"/>
      <c r="AL41" t="s">
        <v>9</v>
      </c>
      <c r="AV41">
        <f>AV40-K40</f>
        <v>7</v>
      </c>
      <c r="AW41">
        <f t="shared" ref="AW41:AY41" si="81">AW40-L40</f>
        <v>10</v>
      </c>
      <c r="AX41">
        <f t="shared" si="81"/>
        <v>0</v>
      </c>
      <c r="AY41">
        <f t="shared" si="81"/>
        <v>-2</v>
      </c>
    </row>
    <row r="42" spans="2:57" x14ac:dyDescent="0.25">
      <c r="B42" t="s">
        <v>9</v>
      </c>
      <c r="AL42" s="25" t="s">
        <v>11</v>
      </c>
      <c r="AM42" s="27"/>
      <c r="AO42" s="73"/>
      <c r="AQ42" s="73"/>
      <c r="AR42" s="73"/>
      <c r="AS42" s="73"/>
      <c r="AT42" s="73"/>
      <c r="AU42" s="73"/>
      <c r="AV42" s="23"/>
      <c r="AW42" s="23"/>
      <c r="AX42" s="23"/>
      <c r="AY42" s="23"/>
      <c r="BA42" s="23"/>
      <c r="BB42" s="23"/>
      <c r="BC42" s="23"/>
      <c r="BD42" s="23"/>
    </row>
    <row r="43" spans="2:57" x14ac:dyDescent="0.25">
      <c r="B43" s="31" t="s">
        <v>5</v>
      </c>
      <c r="C43" s="32" t="s">
        <v>8</v>
      </c>
      <c r="D43" s="81"/>
      <c r="E43" s="11"/>
      <c r="F43" s="324" t="s">
        <v>7</v>
      </c>
      <c r="G43" s="325"/>
      <c r="H43" s="325"/>
      <c r="I43" s="325"/>
      <c r="J43" s="11"/>
      <c r="K43" s="18" t="s">
        <v>57</v>
      </c>
      <c r="L43" s="18"/>
      <c r="M43" s="18"/>
      <c r="N43" s="18"/>
      <c r="O43" s="19"/>
      <c r="P43" s="11"/>
      <c r="Q43" s="19"/>
      <c r="R43" s="19"/>
      <c r="S43" s="11"/>
      <c r="T43" s="11"/>
      <c r="U43" s="11"/>
      <c r="V43" s="19" t="s">
        <v>49</v>
      </c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3"/>
      <c r="AL43" s="322" t="s">
        <v>42</v>
      </c>
      <c r="AM43" s="322"/>
      <c r="AN43" s="322"/>
      <c r="AO43" s="322"/>
      <c r="AP43" s="322"/>
      <c r="AQ43" s="322"/>
      <c r="AR43" s="322"/>
      <c r="AS43" s="322"/>
      <c r="AT43" s="322"/>
    </row>
    <row r="44" spans="2:57" x14ac:dyDescent="0.25">
      <c r="B44" s="82">
        <v>71</v>
      </c>
      <c r="C44" s="83">
        <v>70</v>
      </c>
      <c r="D44" s="84" t="s">
        <v>9</v>
      </c>
      <c r="E44" s="2"/>
      <c r="F44" s="102" t="s">
        <v>10</v>
      </c>
      <c r="G44" s="14"/>
      <c r="H44" s="14"/>
      <c r="I44" s="14"/>
      <c r="J44" s="2"/>
      <c r="K44" s="9" t="s">
        <v>58</v>
      </c>
      <c r="L44" s="21"/>
      <c r="M44" s="21"/>
      <c r="N44" s="21"/>
      <c r="O44" s="9"/>
      <c r="Q44" s="20"/>
      <c r="R44" s="20"/>
      <c r="T44" s="20" t="s">
        <v>50</v>
      </c>
      <c r="U44" s="2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94"/>
      <c r="AJ44" t="s">
        <v>9</v>
      </c>
      <c r="AM44" t="s">
        <v>9</v>
      </c>
    </row>
    <row r="45" spans="2:57" x14ac:dyDescent="0.25">
      <c r="B45" s="8" t="s">
        <v>0</v>
      </c>
      <c r="C45" s="8" t="s">
        <v>5</v>
      </c>
      <c r="D45" s="10" t="s">
        <v>4</v>
      </c>
      <c r="E45" s="2"/>
      <c r="F45" s="40" t="s">
        <v>22</v>
      </c>
      <c r="G45" s="41" t="s">
        <v>40</v>
      </c>
      <c r="H45" s="42" t="s">
        <v>41</v>
      </c>
      <c r="I45" s="55" t="s">
        <v>25</v>
      </c>
      <c r="J45" s="2"/>
      <c r="K45" s="40" t="s">
        <v>22</v>
      </c>
      <c r="L45" s="41" t="s">
        <v>40</v>
      </c>
      <c r="M45" s="42" t="s">
        <v>41</v>
      </c>
      <c r="N45" s="55" t="s">
        <v>25</v>
      </c>
      <c r="O45" s="9"/>
      <c r="P45" s="95" t="s">
        <v>59</v>
      </c>
      <c r="Q45" s="96"/>
      <c r="R45" s="96"/>
      <c r="S45" s="96" t="s">
        <v>9</v>
      </c>
      <c r="T45" s="97" t="s">
        <v>9</v>
      </c>
      <c r="U45" s="3" t="s">
        <v>60</v>
      </c>
      <c r="V45" s="96"/>
      <c r="W45" s="96"/>
      <c r="X45" s="96"/>
      <c r="Y45" s="97"/>
      <c r="Z45" s="95" t="s">
        <v>61</v>
      </c>
      <c r="AA45" s="96"/>
      <c r="AB45" s="96"/>
      <c r="AC45" s="96"/>
      <c r="AD45" s="97"/>
      <c r="AE45" s="95" t="s">
        <v>62</v>
      </c>
      <c r="AF45" s="96"/>
      <c r="AG45" s="96" t="s">
        <v>9</v>
      </c>
      <c r="AH45" s="96"/>
      <c r="AI45" s="97"/>
      <c r="AJ45" t="s">
        <v>9</v>
      </c>
      <c r="AL45" s="56" t="s">
        <v>22</v>
      </c>
      <c r="AM45" s="44"/>
      <c r="AN45" s="44"/>
      <c r="AO45" s="45"/>
      <c r="AQ45" s="59" t="s">
        <v>40</v>
      </c>
      <c r="AR45" s="47"/>
      <c r="AS45" s="47"/>
      <c r="AT45" s="48"/>
      <c r="AU45" s="2"/>
      <c r="AV45" s="42" t="s">
        <v>41</v>
      </c>
      <c r="AW45" s="49"/>
      <c r="AX45" s="49"/>
      <c r="AY45" s="50"/>
      <c r="AZ45" s="80"/>
      <c r="BA45" s="58" t="s">
        <v>25</v>
      </c>
      <c r="BB45" s="51"/>
      <c r="BC45" s="51"/>
      <c r="BD45" s="52"/>
    </row>
    <row r="46" spans="2:57" x14ac:dyDescent="0.25">
      <c r="B46" s="33">
        <v>1</v>
      </c>
      <c r="C46" s="33">
        <v>4</v>
      </c>
      <c r="D46" s="34">
        <v>5</v>
      </c>
      <c r="E46" s="2"/>
      <c r="F46" s="36">
        <v>5</v>
      </c>
      <c r="G46" s="36">
        <v>7</v>
      </c>
      <c r="H46" s="36">
        <v>9</v>
      </c>
      <c r="I46" s="37">
        <v>5</v>
      </c>
      <c r="J46" s="2"/>
      <c r="K46" s="35">
        <f t="shared" ref="K46" si="82">IF(F46-C46 &gt;2,C46+2,F46)</f>
        <v>5</v>
      </c>
      <c r="L46" s="35">
        <f>IF(G46-C46 &gt;2,C46+2,G46)</f>
        <v>6</v>
      </c>
      <c r="M46" s="35">
        <f t="shared" ref="M46:M54" si="83">IF(H46-C46 &gt;2,C46+2,H46)</f>
        <v>6</v>
      </c>
      <c r="N46" s="35">
        <f>IF(I46-C46 &gt;2,C46+2,I46)</f>
        <v>5</v>
      </c>
      <c r="O46" s="9"/>
      <c r="P46" s="3">
        <f>IF(K40=D46,1,0)</f>
        <v>0</v>
      </c>
      <c r="Q46" s="3">
        <f>IF(K40&gt;D46,1,0)</f>
        <v>1</v>
      </c>
      <c r="R46" s="3">
        <f>IF(K40&gt;D46+17,1,0)</f>
        <v>0</v>
      </c>
      <c r="S46" s="3">
        <f t="shared" ref="S46:S54" si="84">SUM(P46:R46)+C46</f>
        <v>5</v>
      </c>
      <c r="T46" s="16">
        <f t="shared" ref="T46:T54" si="85">(F46-S46)+C46</f>
        <v>4</v>
      </c>
      <c r="U46" s="3">
        <f>IF(L40=D46,1,0)</f>
        <v>0</v>
      </c>
      <c r="V46" s="3">
        <f>IF(L40&gt;D46,1,0)</f>
        <v>1</v>
      </c>
      <c r="W46" s="3">
        <f>IF(L40&gt;D46+17,1,0)</f>
        <v>1</v>
      </c>
      <c r="X46" s="3">
        <f>SUM(U46:W46)+C46</f>
        <v>6</v>
      </c>
      <c r="Y46" s="16">
        <f>(G46-X46)+C46</f>
        <v>5</v>
      </c>
      <c r="Z46" s="3">
        <f>IF(M40=D46,1,0)</f>
        <v>0</v>
      </c>
      <c r="AA46" s="3">
        <f>IF(M40&gt;D46,1,0)</f>
        <v>1</v>
      </c>
      <c r="AB46" s="3">
        <f>IF(M40&gt;D46+17,1,0)</f>
        <v>1</v>
      </c>
      <c r="AC46" s="3">
        <f>SUM(Z46:AB46)+C46</f>
        <v>6</v>
      </c>
      <c r="AD46" s="16">
        <f>(H46-AC46)+C46</f>
        <v>7</v>
      </c>
      <c r="AE46" s="3">
        <f>IF(N40=D46,1,0)</f>
        <v>0</v>
      </c>
      <c r="AF46" s="3">
        <f>IF(N40&gt;D46,1,0)</f>
        <v>1</v>
      </c>
      <c r="AG46" s="3">
        <f>IF(N40&gt;D46+17,1,0)</f>
        <v>1</v>
      </c>
      <c r="AH46" s="3">
        <f>SUM(AE46:AG46)+C46</f>
        <v>6</v>
      </c>
      <c r="AI46" s="16">
        <f>(I46-AH46)+C46</f>
        <v>3</v>
      </c>
      <c r="AJ46" s="2"/>
      <c r="AK46" s="2"/>
      <c r="AL46" s="35">
        <f xml:space="preserve"> IF( K40-D46&lt;0,-1,0)</f>
        <v>0</v>
      </c>
      <c r="AM46" s="35">
        <f xml:space="preserve"> IF(K40-D46&gt;17,C46+2,C46+1)</f>
        <v>5</v>
      </c>
      <c r="AN46" s="35">
        <f t="shared" ref="AN46:AN54" si="86">(AM46+2)-F46</f>
        <v>2</v>
      </c>
      <c r="AO46" s="35">
        <f>IF(AN46&lt;0,0,AN46+AL46)</f>
        <v>2</v>
      </c>
      <c r="AP46" s="76">
        <f>IF(AO46&lt;0,0,AO46)</f>
        <v>2</v>
      </c>
      <c r="AQ46" s="35">
        <f xml:space="preserve"> IF( L40-D46&lt;0,-1,0)</f>
        <v>0</v>
      </c>
      <c r="AR46" s="35">
        <f xml:space="preserve"> IF(L40-D46&gt;17,C46+2,C46+1)</f>
        <v>6</v>
      </c>
      <c r="AS46" s="35">
        <f t="shared" ref="AS46:AS54" si="87">(AR46+2)-G46</f>
        <v>1</v>
      </c>
      <c r="AT46" s="35">
        <f xml:space="preserve"> IF(AS46&lt;0, 0, AS46+AQ46)</f>
        <v>1</v>
      </c>
      <c r="AU46" s="76">
        <f>IF(AT46&lt;0,0,AT46)</f>
        <v>1</v>
      </c>
      <c r="AV46" s="35">
        <f xml:space="preserve"> IF( M40-D46&lt;0,-1,0)</f>
        <v>0</v>
      </c>
      <c r="AW46" s="35">
        <f xml:space="preserve"> IF(M40-D46&gt;17,C46+2,C46+1)</f>
        <v>6</v>
      </c>
      <c r="AX46" s="35">
        <f t="shared" ref="AX46:AX54" si="88">(AW46+2)-H46</f>
        <v>-1</v>
      </c>
      <c r="AY46" s="35">
        <f>IF(AX46&lt;0,0,AX46+AV46)</f>
        <v>0</v>
      </c>
      <c r="AZ46" s="76">
        <f>IF(AY46&lt;0,0,AY46)</f>
        <v>0</v>
      </c>
      <c r="BA46" s="35">
        <f xml:space="preserve"> IF( N40-D46&lt;0,-1,0)</f>
        <v>0</v>
      </c>
      <c r="BB46" s="35">
        <f xml:space="preserve"> IF(N40-D46&gt;17,C46+2,C46+1)</f>
        <v>6</v>
      </c>
      <c r="BC46" s="35">
        <f t="shared" ref="BC46:BC54" si="89">(BB46+2)-I46</f>
        <v>3</v>
      </c>
      <c r="BD46" s="35">
        <f t="shared" ref="BD46:BD50" si="90" xml:space="preserve"> IF(BC46&lt;0, 0, BC46+BA46)</f>
        <v>3</v>
      </c>
      <c r="BE46" s="76">
        <f>IF(BD46&lt;0,0,BD46)</f>
        <v>3</v>
      </c>
    </row>
    <row r="47" spans="2:57" x14ac:dyDescent="0.25">
      <c r="B47" s="4">
        <v>2</v>
      </c>
      <c r="C47" s="4">
        <v>5</v>
      </c>
      <c r="D47" s="4">
        <v>13</v>
      </c>
      <c r="E47" s="2"/>
      <c r="F47" s="70">
        <v>10</v>
      </c>
      <c r="G47" s="70">
        <v>10</v>
      </c>
      <c r="H47" s="70">
        <v>7</v>
      </c>
      <c r="I47" s="71">
        <v>9</v>
      </c>
      <c r="J47" s="2"/>
      <c r="K47" s="6">
        <f>IF(F47-C47 &gt;2,C47+2,F47)</f>
        <v>7</v>
      </c>
      <c r="L47" s="6">
        <f t="shared" ref="L47:L54" si="91">IF(G47-C47 &gt;2,C47+2,G47)</f>
        <v>7</v>
      </c>
      <c r="M47" s="6">
        <f t="shared" si="83"/>
        <v>7</v>
      </c>
      <c r="N47" s="6">
        <f t="shared" ref="N47:N54" si="92">IF(I47-C47 &gt;2,C47+2,I47)</f>
        <v>7</v>
      </c>
      <c r="O47" s="9"/>
      <c r="P47" s="3">
        <f>IF(K40=D47,1,0)</f>
        <v>0</v>
      </c>
      <c r="Q47" s="3">
        <f>IF(K40&gt;D47,1,0)</f>
        <v>1</v>
      </c>
      <c r="R47" s="3">
        <f>IF(K40&gt;D47+17,1,0)</f>
        <v>0</v>
      </c>
      <c r="S47" s="3">
        <f t="shared" si="84"/>
        <v>6</v>
      </c>
      <c r="T47" s="16">
        <f t="shared" si="85"/>
        <v>9</v>
      </c>
      <c r="U47" s="3">
        <f>IF(L40=D47,1,0)</f>
        <v>0</v>
      </c>
      <c r="V47" s="3">
        <f>IF(L40&gt;D47,1,0)</f>
        <v>1</v>
      </c>
      <c r="W47" s="3">
        <f>IF(L40&gt;D47+17,1,0)</f>
        <v>0</v>
      </c>
      <c r="X47" s="3">
        <f t="shared" ref="X47:X54" si="93">SUM(U47:W47)+C47</f>
        <v>6</v>
      </c>
      <c r="Y47" s="16">
        <f t="shared" ref="Y47:Y54" si="94">(G47-X47)+C47</f>
        <v>9</v>
      </c>
      <c r="Z47" s="3">
        <f>IF(M40=D47,1,0)</f>
        <v>0</v>
      </c>
      <c r="AA47" s="3">
        <f>IF(M40&gt;D47,1,0)</f>
        <v>1</v>
      </c>
      <c r="AB47" s="3">
        <f>IF(M40&gt;D47+17,1,0)</f>
        <v>1</v>
      </c>
      <c r="AC47" s="3">
        <f t="shared" ref="AC47:AC54" si="95">SUM(Z47:AB47)+C47</f>
        <v>7</v>
      </c>
      <c r="AD47" s="16">
        <f t="shared" ref="AD47:AD54" si="96">(H47-AC47)+C47</f>
        <v>5</v>
      </c>
      <c r="AE47" s="3">
        <f>IF(N40=D47,1,0)</f>
        <v>0</v>
      </c>
      <c r="AF47" s="3">
        <f>IF(N40&gt;D47,1,0)</f>
        <v>1</v>
      </c>
      <c r="AG47" s="3">
        <f>IF(N40&gt;D47+17,1,0)</f>
        <v>1</v>
      </c>
      <c r="AH47" s="3">
        <f t="shared" ref="AH47:AH54" si="97">SUM(AE47:AG47)+C47</f>
        <v>7</v>
      </c>
      <c r="AI47" s="16">
        <f t="shared" ref="AI47:AI54" si="98">(I47-AH47)+C47</f>
        <v>7</v>
      </c>
      <c r="AJ47" s="26" t="s">
        <v>9</v>
      </c>
      <c r="AK47" s="26"/>
      <c r="AL47" s="6">
        <f xml:space="preserve"> IF( K40-D47&lt;0,-1,0)</f>
        <v>0</v>
      </c>
      <c r="AM47" s="6">
        <f xml:space="preserve"> IF(K40-D47&gt;17,C47+2,C47+1)</f>
        <v>6</v>
      </c>
      <c r="AN47" s="6">
        <f t="shared" si="86"/>
        <v>-2</v>
      </c>
      <c r="AO47" s="318">
        <f t="shared" ref="AO47:AO54" si="99">IF(AN47&lt;0,0,AN47+AL47)</f>
        <v>0</v>
      </c>
      <c r="AP47" s="76">
        <f t="shared" ref="AP47:AP54" si="100">IF(AO47&lt;0,0,AO47)</f>
        <v>0</v>
      </c>
      <c r="AQ47" s="6">
        <f xml:space="preserve"> IF( L40-D47&lt;0,-1,0)</f>
        <v>0</v>
      </c>
      <c r="AR47" s="6">
        <f xml:space="preserve"> IF(L40-D47&gt;17,C47+2,C47+1)</f>
        <v>6</v>
      </c>
      <c r="AS47" s="6">
        <f t="shared" si="87"/>
        <v>-2</v>
      </c>
      <c r="AT47" s="6">
        <f t="shared" ref="AT47:AT54" si="101" xml:space="preserve"> IF(AS47&lt;0, 0, AS47+AQ47)</f>
        <v>0</v>
      </c>
      <c r="AU47" s="76">
        <f t="shared" ref="AU47:AU54" si="102">IF(AT47&lt;0,0,AT47)</f>
        <v>0</v>
      </c>
      <c r="AV47" s="6">
        <f xml:space="preserve"> IF( M40-D47&lt;0,-1,0)</f>
        <v>0</v>
      </c>
      <c r="AW47" s="6">
        <f xml:space="preserve"> IF(M40-D47&gt;17,C47+2,C47+1)</f>
        <v>7</v>
      </c>
      <c r="AX47" s="6">
        <f t="shared" si="88"/>
        <v>2</v>
      </c>
      <c r="AY47" s="6">
        <f t="shared" ref="AY47:AY54" si="103">IF(AX47&lt;0,0,AX47+AV47)</f>
        <v>2</v>
      </c>
      <c r="AZ47" s="76">
        <f t="shared" ref="AZ47:AZ54" si="104">IF(AY47&lt;0,0,AY47)</f>
        <v>2</v>
      </c>
      <c r="BA47" s="6">
        <f xml:space="preserve"> IF( N40-D47&lt;0,-1,0)</f>
        <v>0</v>
      </c>
      <c r="BB47" s="6">
        <f xml:space="preserve"> IF(N40-D47&gt;17,C47+2,C47+1)</f>
        <v>7</v>
      </c>
      <c r="BC47" s="6">
        <f t="shared" si="89"/>
        <v>0</v>
      </c>
      <c r="BD47" s="6">
        <f t="shared" si="90"/>
        <v>0</v>
      </c>
      <c r="BE47" s="76">
        <f t="shared" ref="BE47:BE54" si="105">IF(BD47&lt;0,0,BD47)</f>
        <v>0</v>
      </c>
    </row>
    <row r="48" spans="2:57" x14ac:dyDescent="0.25">
      <c r="B48" s="33">
        <v>3</v>
      </c>
      <c r="C48" s="33">
        <v>4</v>
      </c>
      <c r="D48" s="33">
        <v>7</v>
      </c>
      <c r="E48" s="2"/>
      <c r="F48" s="36">
        <v>7</v>
      </c>
      <c r="G48" s="36">
        <v>6</v>
      </c>
      <c r="H48" s="36">
        <v>6</v>
      </c>
      <c r="I48" s="37">
        <v>9</v>
      </c>
      <c r="J48" s="2"/>
      <c r="K48" s="35">
        <f t="shared" ref="K48:K54" si="106">IF(F48-C48 &gt;2,C48+2,F48)</f>
        <v>6</v>
      </c>
      <c r="L48" s="35">
        <f t="shared" si="91"/>
        <v>6</v>
      </c>
      <c r="M48" s="35">
        <f t="shared" si="83"/>
        <v>6</v>
      </c>
      <c r="N48" s="35">
        <f t="shared" si="92"/>
        <v>6</v>
      </c>
      <c r="O48" s="9"/>
      <c r="P48" s="3">
        <f>IF(K40=D48,1,0)</f>
        <v>0</v>
      </c>
      <c r="Q48" s="3">
        <f>IF(K40&gt;D48,1,0)</f>
        <v>1</v>
      </c>
      <c r="R48" s="3">
        <f>IF(K40&gt;D48+17,1,0)</f>
        <v>0</v>
      </c>
      <c r="S48" s="3">
        <f t="shared" si="84"/>
        <v>5</v>
      </c>
      <c r="T48" s="16">
        <f t="shared" si="85"/>
        <v>6</v>
      </c>
      <c r="U48" s="3">
        <f>IF(L40=D48,1,0)</f>
        <v>0</v>
      </c>
      <c r="V48" s="3">
        <f>IF(L40&gt;D48,1,0)</f>
        <v>1</v>
      </c>
      <c r="W48" s="3">
        <f>IF(L40&gt;D48+17,1,0)</f>
        <v>0</v>
      </c>
      <c r="X48" s="3">
        <f t="shared" si="93"/>
        <v>5</v>
      </c>
      <c r="Y48" s="16">
        <f t="shared" si="94"/>
        <v>5</v>
      </c>
      <c r="Z48" s="3">
        <f>IF(M40=D48,1,0)</f>
        <v>0</v>
      </c>
      <c r="AA48" s="3">
        <f>IF(M40&gt;D48,1,0)</f>
        <v>1</v>
      </c>
      <c r="AB48" s="3">
        <f>IF(M40&gt;D48+17,1,0)</f>
        <v>1</v>
      </c>
      <c r="AC48" s="3">
        <f t="shared" si="95"/>
        <v>6</v>
      </c>
      <c r="AD48" s="16">
        <f t="shared" si="96"/>
        <v>4</v>
      </c>
      <c r="AE48" s="3">
        <f>IF(N40=D48,1,0)</f>
        <v>0</v>
      </c>
      <c r="AF48" s="3">
        <f>IF(N40&gt;D48,1,0)</f>
        <v>1</v>
      </c>
      <c r="AG48" s="3">
        <f>IF(N40&gt;D48+17,1,0)</f>
        <v>1</v>
      </c>
      <c r="AH48" s="3">
        <f t="shared" si="97"/>
        <v>6</v>
      </c>
      <c r="AI48" s="16">
        <f t="shared" si="98"/>
        <v>7</v>
      </c>
      <c r="AJ48" s="2"/>
      <c r="AK48" s="2"/>
      <c r="AL48" s="35">
        <f xml:space="preserve"> IF( K40-D48&lt;0,-1,0)</f>
        <v>0</v>
      </c>
      <c r="AM48" s="35">
        <f xml:space="preserve"> IF(K40-D48&gt;17,C48+2,C48+1)</f>
        <v>5</v>
      </c>
      <c r="AN48" s="35">
        <f t="shared" si="86"/>
        <v>0</v>
      </c>
      <c r="AO48" s="35">
        <f t="shared" si="99"/>
        <v>0</v>
      </c>
      <c r="AP48" s="76">
        <f t="shared" si="100"/>
        <v>0</v>
      </c>
      <c r="AQ48" s="35">
        <f xml:space="preserve"> IF( L40-D48&lt;0,-1,0)</f>
        <v>0</v>
      </c>
      <c r="AR48" s="35">
        <f xml:space="preserve"> IF(L40-D48&gt;17,C48+2,C48+1)</f>
        <v>5</v>
      </c>
      <c r="AS48" s="35">
        <f t="shared" si="87"/>
        <v>1</v>
      </c>
      <c r="AT48" s="35">
        <f t="shared" si="101"/>
        <v>1</v>
      </c>
      <c r="AU48" s="76">
        <f t="shared" si="102"/>
        <v>1</v>
      </c>
      <c r="AV48" s="35">
        <f xml:space="preserve"> IF( M40-D48&lt;0,-1,0)</f>
        <v>0</v>
      </c>
      <c r="AW48" s="35">
        <f xml:space="preserve"> IF(M40-D48&gt;17,C48+2,C48+1)</f>
        <v>6</v>
      </c>
      <c r="AX48" s="35">
        <f t="shared" si="88"/>
        <v>2</v>
      </c>
      <c r="AY48" s="35">
        <f t="shared" si="103"/>
        <v>2</v>
      </c>
      <c r="AZ48" s="76">
        <f t="shared" si="104"/>
        <v>2</v>
      </c>
      <c r="BA48" s="35">
        <f xml:space="preserve"> IF( N40-D48&lt;0,-1,0)</f>
        <v>0</v>
      </c>
      <c r="BB48" s="35">
        <f xml:space="preserve"> IF(N40-D48&gt;17,C48+2,C48+1)</f>
        <v>6</v>
      </c>
      <c r="BC48" s="35">
        <f t="shared" si="89"/>
        <v>-1</v>
      </c>
      <c r="BD48" s="35">
        <f t="shared" si="90"/>
        <v>0</v>
      </c>
      <c r="BE48" s="76">
        <f t="shared" si="105"/>
        <v>0</v>
      </c>
    </row>
    <row r="49" spans="2:57" x14ac:dyDescent="0.25">
      <c r="B49" s="4">
        <v>4</v>
      </c>
      <c r="C49" s="4">
        <v>3</v>
      </c>
      <c r="D49" s="4">
        <v>11</v>
      </c>
      <c r="E49" s="2"/>
      <c r="F49" s="70">
        <v>4</v>
      </c>
      <c r="G49" s="70">
        <v>6</v>
      </c>
      <c r="H49" s="70">
        <v>6</v>
      </c>
      <c r="I49" s="71">
        <v>7</v>
      </c>
      <c r="J49" s="2"/>
      <c r="K49" s="6">
        <f t="shared" si="106"/>
        <v>4</v>
      </c>
      <c r="L49" s="6">
        <f t="shared" si="91"/>
        <v>5</v>
      </c>
      <c r="M49" s="6">
        <f t="shared" si="83"/>
        <v>5</v>
      </c>
      <c r="N49" s="6">
        <f t="shared" si="92"/>
        <v>5</v>
      </c>
      <c r="O49" s="9"/>
      <c r="P49" s="3">
        <f>IF(K40=D49,1,0)</f>
        <v>0</v>
      </c>
      <c r="Q49" s="3">
        <f>IF(K40&gt;D49,1,0)</f>
        <v>1</v>
      </c>
      <c r="R49" s="3">
        <f>IF(K40&gt;D49+17,1,0)</f>
        <v>0</v>
      </c>
      <c r="S49" s="3">
        <f t="shared" si="84"/>
        <v>4</v>
      </c>
      <c r="T49" s="16">
        <f t="shared" si="85"/>
        <v>3</v>
      </c>
      <c r="U49" s="3">
        <f>IF(L40=D49,1,0)</f>
        <v>0</v>
      </c>
      <c r="V49" s="3">
        <f>IF(L40&gt;D49,1,0)</f>
        <v>1</v>
      </c>
      <c r="W49" s="3">
        <f>IF(L40&gt;D49+17,1,0)</f>
        <v>0</v>
      </c>
      <c r="X49" s="3">
        <f t="shared" si="93"/>
        <v>4</v>
      </c>
      <c r="Y49" s="16">
        <f t="shared" si="94"/>
        <v>5</v>
      </c>
      <c r="Z49" s="3">
        <f>IF(M40=D49,1,0)</f>
        <v>0</v>
      </c>
      <c r="AA49" s="3">
        <f>IF(M40&gt;D49,1,0)</f>
        <v>1</v>
      </c>
      <c r="AB49" s="3">
        <f>IF(M40&gt;D49+17,1,0)</f>
        <v>1</v>
      </c>
      <c r="AC49" s="3">
        <f t="shared" si="95"/>
        <v>5</v>
      </c>
      <c r="AD49" s="16">
        <f t="shared" si="96"/>
        <v>4</v>
      </c>
      <c r="AE49" s="3">
        <f>IF(N40=D49,1,0)</f>
        <v>0</v>
      </c>
      <c r="AF49" s="3">
        <f>IF(N40&gt;D49,1,0)</f>
        <v>1</v>
      </c>
      <c r="AG49" s="3">
        <f>IF(N40&gt;D49+17,1,0)</f>
        <v>1</v>
      </c>
      <c r="AH49" s="3">
        <f t="shared" si="97"/>
        <v>5</v>
      </c>
      <c r="AI49" s="16">
        <f t="shared" si="98"/>
        <v>5</v>
      </c>
      <c r="AJ49" s="2"/>
      <c r="AK49" s="2"/>
      <c r="AL49" s="6">
        <f xml:space="preserve"> IF( K40-D49&lt;0,-1,0)</f>
        <v>0</v>
      </c>
      <c r="AM49" s="6">
        <f xml:space="preserve"> IF(K40-D49&gt;17,C49+2,C49+1)</f>
        <v>4</v>
      </c>
      <c r="AN49" s="6">
        <f t="shared" si="86"/>
        <v>2</v>
      </c>
      <c r="AO49" s="318">
        <f t="shared" si="99"/>
        <v>2</v>
      </c>
      <c r="AP49" s="76">
        <f t="shared" si="100"/>
        <v>2</v>
      </c>
      <c r="AQ49" s="6">
        <f xml:space="preserve"> IF( L40-D49&lt;0,-1,0)</f>
        <v>0</v>
      </c>
      <c r="AR49" s="6">
        <f xml:space="preserve"> IF(L40-D49&gt;17,C49+2,C49+1)</f>
        <v>4</v>
      </c>
      <c r="AS49" s="6">
        <f t="shared" si="87"/>
        <v>0</v>
      </c>
      <c r="AT49" s="6">
        <f t="shared" si="101"/>
        <v>0</v>
      </c>
      <c r="AU49" s="76">
        <f t="shared" si="102"/>
        <v>0</v>
      </c>
      <c r="AV49" s="6">
        <f xml:space="preserve"> IF( M40-D49&lt;0,-1,0)</f>
        <v>0</v>
      </c>
      <c r="AW49" s="6">
        <f xml:space="preserve"> IF(M40-D49&gt;17,C49+2,C49+1)</f>
        <v>5</v>
      </c>
      <c r="AX49" s="6">
        <f t="shared" si="88"/>
        <v>1</v>
      </c>
      <c r="AY49" s="6">
        <f t="shared" si="103"/>
        <v>1</v>
      </c>
      <c r="AZ49" s="76">
        <f t="shared" si="104"/>
        <v>1</v>
      </c>
      <c r="BA49" s="6">
        <f xml:space="preserve"> IF( N40-D49&lt;0,-1,0)</f>
        <v>0</v>
      </c>
      <c r="BB49" s="6">
        <f xml:space="preserve"> IF(N40-D49&gt;17,C49+2,C49+1)</f>
        <v>5</v>
      </c>
      <c r="BC49" s="6">
        <f t="shared" si="89"/>
        <v>0</v>
      </c>
      <c r="BD49" s="6">
        <f t="shared" si="90"/>
        <v>0</v>
      </c>
      <c r="BE49" s="76">
        <f t="shared" si="105"/>
        <v>0</v>
      </c>
    </row>
    <row r="50" spans="2:57" x14ac:dyDescent="0.25">
      <c r="B50" s="33">
        <v>5</v>
      </c>
      <c r="C50" s="33">
        <v>4</v>
      </c>
      <c r="D50" s="33">
        <v>16</v>
      </c>
      <c r="E50" s="2"/>
      <c r="F50" s="36">
        <v>4</v>
      </c>
      <c r="G50" s="36">
        <v>6</v>
      </c>
      <c r="H50" s="36">
        <v>8</v>
      </c>
      <c r="I50" s="37">
        <v>7</v>
      </c>
      <c r="J50" s="2"/>
      <c r="K50" s="35">
        <f t="shared" si="106"/>
        <v>4</v>
      </c>
      <c r="L50" s="35">
        <f t="shared" si="91"/>
        <v>6</v>
      </c>
      <c r="M50" s="35">
        <f t="shared" si="83"/>
        <v>6</v>
      </c>
      <c r="N50" s="35">
        <f t="shared" si="92"/>
        <v>6</v>
      </c>
      <c r="O50" s="9"/>
      <c r="P50" s="3">
        <f>IF(K40=D50,1,0)</f>
        <v>0</v>
      </c>
      <c r="Q50" s="3">
        <f>IF(K40&gt;D50,1,0)</f>
        <v>0</v>
      </c>
      <c r="R50" s="3">
        <f>IF(K40&gt;D50+17,1,0)</f>
        <v>0</v>
      </c>
      <c r="S50" s="3">
        <f t="shared" si="84"/>
        <v>4</v>
      </c>
      <c r="T50" s="16">
        <f t="shared" si="85"/>
        <v>4</v>
      </c>
      <c r="U50" s="3">
        <f>IF(L40=D50,1,0)</f>
        <v>0</v>
      </c>
      <c r="V50" s="3">
        <f>IF(L40&gt;D50,1,0)</f>
        <v>1</v>
      </c>
      <c r="W50" s="3">
        <f>IF(L40&gt;D50+17,1,0)</f>
        <v>0</v>
      </c>
      <c r="X50" s="3">
        <f t="shared" si="93"/>
        <v>5</v>
      </c>
      <c r="Y50" s="16">
        <f t="shared" si="94"/>
        <v>5</v>
      </c>
      <c r="Z50" s="3">
        <f>IF(M40=D50,1,0)</f>
        <v>0</v>
      </c>
      <c r="AA50" s="3">
        <f>IF(M40&gt;D50,1,0)</f>
        <v>1</v>
      </c>
      <c r="AB50" s="3">
        <f>IF(M40&gt;D50+17,1,0)</f>
        <v>1</v>
      </c>
      <c r="AC50" s="3">
        <f t="shared" si="95"/>
        <v>6</v>
      </c>
      <c r="AD50" s="16">
        <f t="shared" si="96"/>
        <v>6</v>
      </c>
      <c r="AE50" s="3">
        <f>IF(N40=D50,1,0)</f>
        <v>0</v>
      </c>
      <c r="AF50" s="3">
        <f>IF(N40&gt;D50,1,0)</f>
        <v>1</v>
      </c>
      <c r="AG50" s="3">
        <f>IF(N40&gt;D50+17,1,0)</f>
        <v>1</v>
      </c>
      <c r="AH50" s="3">
        <f t="shared" si="97"/>
        <v>6</v>
      </c>
      <c r="AI50" s="16">
        <f t="shared" si="98"/>
        <v>5</v>
      </c>
      <c r="AJ50" s="2"/>
      <c r="AK50" s="2"/>
      <c r="AL50" s="35">
        <f xml:space="preserve"> IF( K40-D50&lt;0,-1,0)</f>
        <v>-1</v>
      </c>
      <c r="AM50" s="35">
        <f xml:space="preserve"> IF(K40-D50&gt;17,C50+2,C50+1)</f>
        <v>5</v>
      </c>
      <c r="AN50" s="35">
        <f t="shared" si="86"/>
        <v>3</v>
      </c>
      <c r="AO50" s="35">
        <f t="shared" si="99"/>
        <v>2</v>
      </c>
      <c r="AP50" s="76">
        <f t="shared" si="100"/>
        <v>2</v>
      </c>
      <c r="AQ50" s="35">
        <f xml:space="preserve"> IF( L40-D50&lt;0,-1,0)</f>
        <v>0</v>
      </c>
      <c r="AR50" s="35">
        <f xml:space="preserve"> IF(L40-D50&gt;17,C50+2,C50+1)</f>
        <v>5</v>
      </c>
      <c r="AS50" s="35">
        <f t="shared" si="87"/>
        <v>1</v>
      </c>
      <c r="AT50" s="35">
        <f t="shared" si="101"/>
        <v>1</v>
      </c>
      <c r="AU50" s="76">
        <f t="shared" si="102"/>
        <v>1</v>
      </c>
      <c r="AV50" s="35">
        <f xml:space="preserve"> IF( M40-D50&lt;0,-1,0)</f>
        <v>0</v>
      </c>
      <c r="AW50" s="35">
        <f xml:space="preserve"> IF(M40-D50&gt;17,C50+2,C50+1)</f>
        <v>6</v>
      </c>
      <c r="AX50" s="35">
        <f t="shared" si="88"/>
        <v>0</v>
      </c>
      <c r="AY50" s="35">
        <f t="shared" si="103"/>
        <v>0</v>
      </c>
      <c r="AZ50" s="76">
        <f t="shared" si="104"/>
        <v>0</v>
      </c>
      <c r="BA50" s="35">
        <f xml:space="preserve"> IF( N40-D50&lt;0,-1,0)</f>
        <v>0</v>
      </c>
      <c r="BB50" s="35">
        <f xml:space="preserve"> IF(N40-D50&gt;17,C50+2,C50+1)</f>
        <v>6</v>
      </c>
      <c r="BC50" s="35">
        <f t="shared" si="89"/>
        <v>1</v>
      </c>
      <c r="BD50" s="35">
        <f t="shared" si="90"/>
        <v>1</v>
      </c>
      <c r="BE50" s="76">
        <f t="shared" si="105"/>
        <v>1</v>
      </c>
    </row>
    <row r="51" spans="2:57" x14ac:dyDescent="0.25">
      <c r="B51" s="4">
        <v>6</v>
      </c>
      <c r="C51" s="4">
        <v>4</v>
      </c>
      <c r="D51" s="4">
        <v>2</v>
      </c>
      <c r="E51" s="2"/>
      <c r="F51" s="70">
        <v>5</v>
      </c>
      <c r="G51" s="70">
        <v>8</v>
      </c>
      <c r="H51" s="70">
        <v>10</v>
      </c>
      <c r="I51" s="71">
        <v>8</v>
      </c>
      <c r="J51" s="2"/>
      <c r="K51" s="6">
        <f t="shared" si="106"/>
        <v>5</v>
      </c>
      <c r="L51" s="6">
        <f t="shared" si="91"/>
        <v>6</v>
      </c>
      <c r="M51" s="6">
        <f t="shared" si="83"/>
        <v>6</v>
      </c>
      <c r="N51" s="6">
        <f t="shared" si="92"/>
        <v>6</v>
      </c>
      <c r="O51" s="9"/>
      <c r="P51" s="3">
        <f>IF(K40=D51,1,0)</f>
        <v>0</v>
      </c>
      <c r="Q51" s="3">
        <f>IF(K40&gt;D51,1,0)</f>
        <v>1</v>
      </c>
      <c r="R51" s="3">
        <f>IF(K40&gt;D51+17,1,0)</f>
        <v>0</v>
      </c>
      <c r="S51" s="3">
        <f t="shared" si="84"/>
        <v>5</v>
      </c>
      <c r="T51" s="16">
        <f t="shared" si="85"/>
        <v>4</v>
      </c>
      <c r="U51" s="3">
        <f>IF(L40=D51,1,0)</f>
        <v>0</v>
      </c>
      <c r="V51" s="3">
        <f>IF(L40&gt;D51,1,0)</f>
        <v>1</v>
      </c>
      <c r="W51" s="3">
        <f>IF(L40&gt;D51+17,1,0)</f>
        <v>1</v>
      </c>
      <c r="X51" s="3">
        <f t="shared" si="93"/>
        <v>6</v>
      </c>
      <c r="Y51" s="16">
        <f t="shared" si="94"/>
        <v>6</v>
      </c>
      <c r="Z51" s="3">
        <f>IF(M40=D51,1,0)</f>
        <v>0</v>
      </c>
      <c r="AA51" s="3">
        <f>IF(M40&gt;D51,1,0)</f>
        <v>1</v>
      </c>
      <c r="AB51" s="3">
        <f>IF(M40&gt;D51+17,1,0)</f>
        <v>1</v>
      </c>
      <c r="AC51" s="3">
        <f t="shared" si="95"/>
        <v>6</v>
      </c>
      <c r="AD51" s="16">
        <f t="shared" si="96"/>
        <v>8</v>
      </c>
      <c r="AE51" s="3">
        <f>IF(N40=D51,1,0)</f>
        <v>0</v>
      </c>
      <c r="AF51" s="3">
        <f>IF(N40&gt;D51,1,0)</f>
        <v>1</v>
      </c>
      <c r="AG51" s="3">
        <f>IF(N40&gt;D51+17,1,0)</f>
        <v>1</v>
      </c>
      <c r="AH51" s="3">
        <f t="shared" si="97"/>
        <v>6</v>
      </c>
      <c r="AI51" s="16">
        <f t="shared" si="98"/>
        <v>6</v>
      </c>
      <c r="AJ51" s="2"/>
      <c r="AK51" s="2"/>
      <c r="AL51" s="6">
        <f xml:space="preserve"> IF( K40-D51&lt;0,-1,0)</f>
        <v>0</v>
      </c>
      <c r="AM51" s="6">
        <f xml:space="preserve"> IF(K40-D51&gt;17,C51+2,C51+1)</f>
        <v>5</v>
      </c>
      <c r="AN51" s="6">
        <f t="shared" si="86"/>
        <v>2</v>
      </c>
      <c r="AO51" s="318">
        <f t="shared" si="99"/>
        <v>2</v>
      </c>
      <c r="AP51" s="76">
        <f t="shared" si="100"/>
        <v>2</v>
      </c>
      <c r="AQ51" s="6">
        <f xml:space="preserve"> IF( L40-D51&lt;0,-1,0)</f>
        <v>0</v>
      </c>
      <c r="AR51" s="6">
        <f xml:space="preserve"> IF(L40-D51&gt;17,C51+2,C51+1)</f>
        <v>6</v>
      </c>
      <c r="AS51" s="6">
        <f t="shared" si="87"/>
        <v>0</v>
      </c>
      <c r="AT51" s="6">
        <f t="shared" si="101"/>
        <v>0</v>
      </c>
      <c r="AU51" s="76">
        <f t="shared" si="102"/>
        <v>0</v>
      </c>
      <c r="AV51" s="6">
        <f xml:space="preserve"> IF( M40-D51&lt;0,-1,0)</f>
        <v>0</v>
      </c>
      <c r="AW51" s="6">
        <f xml:space="preserve"> IF(M40-D51&gt;17,C51+2,C51+1)</f>
        <v>6</v>
      </c>
      <c r="AX51" s="6">
        <f t="shared" si="88"/>
        <v>-2</v>
      </c>
      <c r="AY51" s="6">
        <f t="shared" si="103"/>
        <v>0</v>
      </c>
      <c r="AZ51" s="76">
        <f t="shared" si="104"/>
        <v>0</v>
      </c>
      <c r="BA51" s="6">
        <f xml:space="preserve"> IF( N40-D51&lt;0,-1,0)</f>
        <v>0</v>
      </c>
      <c r="BB51" s="6">
        <f xml:space="preserve"> IF(N40-D51&gt;17,C51+2,C51+1)</f>
        <v>6</v>
      </c>
      <c r="BC51" s="6">
        <f t="shared" si="89"/>
        <v>0</v>
      </c>
      <c r="BD51" s="6">
        <f xml:space="preserve"> IF(BC51&lt;0, 0, BC51+BA51)</f>
        <v>0</v>
      </c>
      <c r="BE51" s="76">
        <f t="shared" si="105"/>
        <v>0</v>
      </c>
    </row>
    <row r="52" spans="2:57" x14ac:dyDescent="0.25">
      <c r="B52" s="33">
        <v>7</v>
      </c>
      <c r="C52" s="33">
        <v>4</v>
      </c>
      <c r="D52" s="33">
        <v>9</v>
      </c>
      <c r="E52" s="2"/>
      <c r="F52" s="36">
        <v>6</v>
      </c>
      <c r="G52" s="36">
        <v>5</v>
      </c>
      <c r="H52" s="36">
        <v>8</v>
      </c>
      <c r="I52" s="37">
        <v>8</v>
      </c>
      <c r="J52" s="2"/>
      <c r="K52" s="35">
        <f t="shared" si="106"/>
        <v>6</v>
      </c>
      <c r="L52" s="35">
        <f t="shared" si="91"/>
        <v>5</v>
      </c>
      <c r="M52" s="35">
        <f t="shared" si="83"/>
        <v>6</v>
      </c>
      <c r="N52" s="35">
        <f t="shared" si="92"/>
        <v>6</v>
      </c>
      <c r="O52" s="9"/>
      <c r="P52" s="3">
        <f>IF(K40=D52,1,0)</f>
        <v>0</v>
      </c>
      <c r="Q52" s="3">
        <f>IF(K40&gt;D52,1,0)</f>
        <v>1</v>
      </c>
      <c r="R52" s="3">
        <f>IF(K40&gt;D52+17,1,0)</f>
        <v>0</v>
      </c>
      <c r="S52" s="3">
        <f t="shared" si="84"/>
        <v>5</v>
      </c>
      <c r="T52" s="16">
        <f t="shared" si="85"/>
        <v>5</v>
      </c>
      <c r="U52" s="3">
        <f>IF(L40=D52,1,0)</f>
        <v>0</v>
      </c>
      <c r="V52" s="3">
        <f>IF(L40&gt;D52,1,0)</f>
        <v>1</v>
      </c>
      <c r="W52" s="3">
        <f>IF(L40&gt;D52+17,1,0)</f>
        <v>0</v>
      </c>
      <c r="X52" s="3">
        <f t="shared" si="93"/>
        <v>5</v>
      </c>
      <c r="Y52" s="16">
        <f t="shared" si="94"/>
        <v>4</v>
      </c>
      <c r="Z52" s="3">
        <f>IF(M40=D52,1,0)</f>
        <v>0</v>
      </c>
      <c r="AA52" s="3">
        <f>IF(M40&gt;D52,1,0)</f>
        <v>1</v>
      </c>
      <c r="AB52" s="3">
        <f>IF(M40&gt;D52+17,1,0)</f>
        <v>1</v>
      </c>
      <c r="AC52" s="3">
        <f t="shared" si="95"/>
        <v>6</v>
      </c>
      <c r="AD52" s="16">
        <f t="shared" si="96"/>
        <v>6</v>
      </c>
      <c r="AE52" s="3">
        <f>IF(N40=D52,1,0)</f>
        <v>0</v>
      </c>
      <c r="AF52" s="3">
        <f>IF(N40&gt;D52,1,0)</f>
        <v>1</v>
      </c>
      <c r="AG52" s="3">
        <f>IF(N40&gt;D52+17,1,0)</f>
        <v>1</v>
      </c>
      <c r="AH52" s="3">
        <f t="shared" si="97"/>
        <v>6</v>
      </c>
      <c r="AI52" s="16">
        <f t="shared" si="98"/>
        <v>6</v>
      </c>
      <c r="AJ52" s="2"/>
      <c r="AK52" s="2"/>
      <c r="AL52" s="35">
        <f xml:space="preserve"> IF( K40-D52&lt;0,-1,0)</f>
        <v>0</v>
      </c>
      <c r="AM52" s="35">
        <f xml:space="preserve"> IF(K40-D52&gt;17,C52+2,C52+1)</f>
        <v>5</v>
      </c>
      <c r="AN52" s="35">
        <f t="shared" si="86"/>
        <v>1</v>
      </c>
      <c r="AO52" s="35">
        <f t="shared" si="99"/>
        <v>1</v>
      </c>
      <c r="AP52" s="76">
        <f t="shared" si="100"/>
        <v>1</v>
      </c>
      <c r="AQ52" s="35">
        <f xml:space="preserve"> IF( L40-D52&lt;0,-1,0)</f>
        <v>0</v>
      </c>
      <c r="AR52" s="35">
        <f xml:space="preserve"> IF(L40-D52&gt;17,C52+2,C52+1)</f>
        <v>5</v>
      </c>
      <c r="AS52" s="35">
        <f t="shared" si="87"/>
        <v>2</v>
      </c>
      <c r="AT52" s="35">
        <f t="shared" si="101"/>
        <v>2</v>
      </c>
      <c r="AU52" s="76">
        <f t="shared" si="102"/>
        <v>2</v>
      </c>
      <c r="AV52" s="35">
        <f xml:space="preserve"> IF( M40-D52&lt;0,-1,0)</f>
        <v>0</v>
      </c>
      <c r="AW52" s="35">
        <f xml:space="preserve"> IF(M40-D52&gt;17,C52+2,C52+1)</f>
        <v>6</v>
      </c>
      <c r="AX52" s="35">
        <f t="shared" si="88"/>
        <v>0</v>
      </c>
      <c r="AY52" s="35">
        <f t="shared" si="103"/>
        <v>0</v>
      </c>
      <c r="AZ52" s="76">
        <f t="shared" si="104"/>
        <v>0</v>
      </c>
      <c r="BA52" s="35">
        <f xml:space="preserve"> IF( N40-D52&lt;0,-1,0)</f>
        <v>0</v>
      </c>
      <c r="BB52" s="35">
        <f xml:space="preserve"> IF(N40-D52&gt;17,C52+2,C52+1)</f>
        <v>6</v>
      </c>
      <c r="BC52" s="35">
        <f t="shared" si="89"/>
        <v>0</v>
      </c>
      <c r="BD52" s="35">
        <f xml:space="preserve"> IF(BC52&lt;0, 0, BC52+BA52)</f>
        <v>0</v>
      </c>
      <c r="BE52" s="76">
        <f t="shared" si="105"/>
        <v>0</v>
      </c>
    </row>
    <row r="53" spans="2:57" x14ac:dyDescent="0.25">
      <c r="B53" s="4">
        <v>8</v>
      </c>
      <c r="C53" s="4">
        <v>4</v>
      </c>
      <c r="D53" s="4">
        <v>17</v>
      </c>
      <c r="E53" s="2"/>
      <c r="F53" s="70">
        <v>6</v>
      </c>
      <c r="G53" s="70">
        <v>7</v>
      </c>
      <c r="H53" s="70">
        <v>6</v>
      </c>
      <c r="I53" s="71">
        <v>6</v>
      </c>
      <c r="J53" s="2"/>
      <c r="K53" s="6">
        <f t="shared" si="106"/>
        <v>6</v>
      </c>
      <c r="L53" s="6">
        <f t="shared" si="91"/>
        <v>6</v>
      </c>
      <c r="M53" s="6">
        <f t="shared" si="83"/>
        <v>6</v>
      </c>
      <c r="N53" s="6">
        <f t="shared" si="92"/>
        <v>6</v>
      </c>
      <c r="O53" s="9"/>
      <c r="P53" s="3">
        <f>IF(K40=D53,1,0)</f>
        <v>0</v>
      </c>
      <c r="Q53" s="3">
        <f>IF(K40&gt;D53,1,0)</f>
        <v>0</v>
      </c>
      <c r="R53" s="3">
        <f>IF(K40&gt;D53+17,1,0)</f>
        <v>0</v>
      </c>
      <c r="S53" s="3">
        <f t="shared" si="84"/>
        <v>4</v>
      </c>
      <c r="T53" s="16">
        <f t="shared" si="85"/>
        <v>6</v>
      </c>
      <c r="U53" s="3">
        <f>IF(L40=D53,1,0)</f>
        <v>0</v>
      </c>
      <c r="V53" s="3">
        <f>IF(L40&gt;D53,1,0)</f>
        <v>1</v>
      </c>
      <c r="W53" s="3">
        <f>IF(L40&gt;D53+17,1,0)</f>
        <v>0</v>
      </c>
      <c r="X53" s="3">
        <f t="shared" si="93"/>
        <v>5</v>
      </c>
      <c r="Y53" s="16">
        <f t="shared" si="94"/>
        <v>6</v>
      </c>
      <c r="Z53" s="3">
        <f>IF(M40=D53,1,0)</f>
        <v>0</v>
      </c>
      <c r="AA53" s="3">
        <f>IF(M40&gt;D53,1,0)</f>
        <v>1</v>
      </c>
      <c r="AB53" s="3">
        <f>IF(M40&gt;D53+17,1,0)</f>
        <v>1</v>
      </c>
      <c r="AC53" s="3">
        <f t="shared" si="95"/>
        <v>6</v>
      </c>
      <c r="AD53" s="16">
        <f t="shared" si="96"/>
        <v>4</v>
      </c>
      <c r="AE53" s="3">
        <f>IF(N40=D53,1,0)</f>
        <v>0</v>
      </c>
      <c r="AF53" s="3">
        <f>IF(N40&gt;D53,1,0)</f>
        <v>1</v>
      </c>
      <c r="AG53" s="3">
        <f>IF(N40&gt;D53+17,1,0)</f>
        <v>1</v>
      </c>
      <c r="AH53" s="3">
        <f t="shared" si="97"/>
        <v>6</v>
      </c>
      <c r="AI53" s="16">
        <f t="shared" si="98"/>
        <v>4</v>
      </c>
      <c r="AJ53" s="2"/>
      <c r="AK53" s="2"/>
      <c r="AL53" s="6">
        <f xml:space="preserve"> IF( K40-D53&lt;0,-1,0)</f>
        <v>-1</v>
      </c>
      <c r="AM53" s="6">
        <f xml:space="preserve"> IF(K40-D53&gt;17,C53+2,C53+1)</f>
        <v>5</v>
      </c>
      <c r="AN53" s="6">
        <f t="shared" si="86"/>
        <v>1</v>
      </c>
      <c r="AO53" s="318">
        <f t="shared" si="99"/>
        <v>0</v>
      </c>
      <c r="AP53" s="76">
        <f t="shared" si="100"/>
        <v>0</v>
      </c>
      <c r="AQ53" s="6">
        <f xml:space="preserve"> IF( L40-D53&lt;0,-1,0)</f>
        <v>0</v>
      </c>
      <c r="AR53" s="6">
        <f xml:space="preserve"> IF(L40-D53&gt;17,C53+2,C53+1)</f>
        <v>5</v>
      </c>
      <c r="AS53" s="6">
        <f t="shared" si="87"/>
        <v>0</v>
      </c>
      <c r="AT53" s="6">
        <f t="shared" si="101"/>
        <v>0</v>
      </c>
      <c r="AU53" s="76">
        <f t="shared" si="102"/>
        <v>0</v>
      </c>
      <c r="AV53" s="6">
        <f xml:space="preserve"> IF( M40-D53&lt;0,-1,0)</f>
        <v>0</v>
      </c>
      <c r="AW53" s="6">
        <f xml:space="preserve"> IF(M40-D53&gt;17,C53+2,C53+1)</f>
        <v>6</v>
      </c>
      <c r="AX53" s="6">
        <f t="shared" si="88"/>
        <v>2</v>
      </c>
      <c r="AY53" s="6">
        <f t="shared" si="103"/>
        <v>2</v>
      </c>
      <c r="AZ53" s="76">
        <f t="shared" si="104"/>
        <v>2</v>
      </c>
      <c r="BA53" s="6">
        <f xml:space="preserve"> IF( N40-D53&lt;0,-1,0)</f>
        <v>0</v>
      </c>
      <c r="BB53" s="6">
        <f xml:space="preserve"> IF(N40-D53&gt;17,C53+2,C53+1)</f>
        <v>6</v>
      </c>
      <c r="BC53" s="6">
        <f t="shared" si="89"/>
        <v>2</v>
      </c>
      <c r="BD53" s="6">
        <f t="shared" ref="BD53:BD54" si="107" xml:space="preserve"> IF(BC53&lt;0, 0, BC53+BA53)</f>
        <v>2</v>
      </c>
      <c r="BE53" s="76">
        <f t="shared" si="105"/>
        <v>2</v>
      </c>
    </row>
    <row r="54" spans="2:57" x14ac:dyDescent="0.25">
      <c r="B54" s="33">
        <v>9</v>
      </c>
      <c r="C54" s="33">
        <v>3</v>
      </c>
      <c r="D54" s="33">
        <v>6</v>
      </c>
      <c r="E54" s="2"/>
      <c r="F54" s="36">
        <v>3</v>
      </c>
      <c r="G54" s="36">
        <v>5</v>
      </c>
      <c r="H54" s="36">
        <v>4</v>
      </c>
      <c r="I54" s="37">
        <v>5</v>
      </c>
      <c r="J54" s="2"/>
      <c r="K54" s="35">
        <f t="shared" si="106"/>
        <v>3</v>
      </c>
      <c r="L54" s="35">
        <f t="shared" si="91"/>
        <v>5</v>
      </c>
      <c r="M54" s="35">
        <f t="shared" si="83"/>
        <v>4</v>
      </c>
      <c r="N54" s="35">
        <f t="shared" si="92"/>
        <v>5</v>
      </c>
      <c r="O54" s="9"/>
      <c r="P54" s="3">
        <f>IF(K40=D54,1,0)</f>
        <v>0</v>
      </c>
      <c r="Q54" s="3">
        <f>IF(K40&gt;D54,1,0)</f>
        <v>1</v>
      </c>
      <c r="R54" s="3">
        <f>IF(K40&gt;D54+17,1,0)</f>
        <v>0</v>
      </c>
      <c r="S54" s="3">
        <f t="shared" si="84"/>
        <v>4</v>
      </c>
      <c r="T54" s="16">
        <f t="shared" si="85"/>
        <v>2</v>
      </c>
      <c r="U54" s="3">
        <f>IF(L40=D54,1,0)</f>
        <v>0</v>
      </c>
      <c r="V54" s="3">
        <f>IF(L40&gt;D54,1,0)</f>
        <v>1</v>
      </c>
      <c r="W54" s="3">
        <f>IF(L40&gt;D54+17,1,0)</f>
        <v>0</v>
      </c>
      <c r="X54" s="3">
        <f t="shared" si="93"/>
        <v>4</v>
      </c>
      <c r="Y54" s="16">
        <f t="shared" si="94"/>
        <v>4</v>
      </c>
      <c r="Z54" s="3">
        <f>IF(M40=D54,1,0)</f>
        <v>0</v>
      </c>
      <c r="AA54" s="3">
        <f>IF(M40&gt;D54,1,0)</f>
        <v>1</v>
      </c>
      <c r="AB54" s="3">
        <f>IF(M40&gt;D54+17,1,0)</f>
        <v>1</v>
      </c>
      <c r="AC54" s="3">
        <f t="shared" si="95"/>
        <v>5</v>
      </c>
      <c r="AD54" s="16">
        <f t="shared" si="96"/>
        <v>2</v>
      </c>
      <c r="AE54" s="3">
        <f>IF(N40=D54,1,0)</f>
        <v>0</v>
      </c>
      <c r="AF54" s="3">
        <f>IF(N40&gt;D54,1,0)</f>
        <v>1</v>
      </c>
      <c r="AG54" s="3">
        <f>IF(N40&gt;D54+17,1,0)</f>
        <v>1</v>
      </c>
      <c r="AH54" s="3">
        <f t="shared" si="97"/>
        <v>5</v>
      </c>
      <c r="AI54" s="16">
        <f t="shared" si="98"/>
        <v>3</v>
      </c>
      <c r="AJ54" s="2"/>
      <c r="AK54" s="2"/>
      <c r="AL54" s="35">
        <f xml:space="preserve"> IF( K40-D54&lt;0,-1,0)</f>
        <v>0</v>
      </c>
      <c r="AM54" s="35">
        <f xml:space="preserve"> IF(K40-D54&gt;17,C54+2,C54+1)</f>
        <v>4</v>
      </c>
      <c r="AN54" s="35">
        <f t="shared" si="86"/>
        <v>3</v>
      </c>
      <c r="AO54" s="35">
        <f t="shared" si="99"/>
        <v>3</v>
      </c>
      <c r="AP54" s="76">
        <f t="shared" si="100"/>
        <v>3</v>
      </c>
      <c r="AQ54" s="35">
        <f xml:space="preserve"> IF( L40-D54&lt;0,-1,0)</f>
        <v>0</v>
      </c>
      <c r="AR54" s="35">
        <f xml:space="preserve"> IF(L40-D54&gt;17,C54+2,C54+1)</f>
        <v>4</v>
      </c>
      <c r="AS54" s="35">
        <f t="shared" si="87"/>
        <v>1</v>
      </c>
      <c r="AT54" s="35">
        <f t="shared" si="101"/>
        <v>1</v>
      </c>
      <c r="AU54" s="76">
        <f t="shared" si="102"/>
        <v>1</v>
      </c>
      <c r="AV54" s="35">
        <f xml:space="preserve"> IF( M40-D54&lt;0,-1,0)</f>
        <v>0</v>
      </c>
      <c r="AW54" s="35">
        <f xml:space="preserve"> IF(M40-D54&gt;17,C54+2,C54+1)</f>
        <v>5</v>
      </c>
      <c r="AX54" s="35">
        <f t="shared" si="88"/>
        <v>3</v>
      </c>
      <c r="AY54" s="35">
        <f t="shared" si="103"/>
        <v>3</v>
      </c>
      <c r="AZ54" s="76">
        <f t="shared" si="104"/>
        <v>3</v>
      </c>
      <c r="BA54" s="35">
        <f xml:space="preserve"> IF( N40-D54&lt;0,-1,0)</f>
        <v>0</v>
      </c>
      <c r="BB54" s="35">
        <f xml:space="preserve"> IF(N40-D54&gt;17,C54+2,C54+1)</f>
        <v>5</v>
      </c>
      <c r="BC54" s="35">
        <f t="shared" si="89"/>
        <v>2</v>
      </c>
      <c r="BD54" s="35">
        <f t="shared" si="107"/>
        <v>2</v>
      </c>
      <c r="BE54" s="76">
        <f t="shared" si="105"/>
        <v>2</v>
      </c>
    </row>
    <row r="55" spans="2:57" x14ac:dyDescent="0.25">
      <c r="B55" s="4" t="s">
        <v>1</v>
      </c>
      <c r="C55" s="4">
        <f>SUM(C46:C54)</f>
        <v>35</v>
      </c>
      <c r="D55" s="4"/>
      <c r="E55" s="2"/>
      <c r="F55" s="6">
        <f t="shared" ref="F55:I55" si="108">SUM(F46:F54)</f>
        <v>50</v>
      </c>
      <c r="G55" s="6">
        <f t="shared" si="108"/>
        <v>60</v>
      </c>
      <c r="H55" s="6">
        <f t="shared" si="108"/>
        <v>64</v>
      </c>
      <c r="I55" s="6">
        <f t="shared" si="108"/>
        <v>64</v>
      </c>
      <c r="J55" s="2"/>
      <c r="K55" s="6">
        <f t="shared" ref="K55:N55" si="109">SUM(K46:K54)</f>
        <v>46</v>
      </c>
      <c r="L55" s="6">
        <f t="shared" si="109"/>
        <v>52</v>
      </c>
      <c r="M55" s="6">
        <f t="shared" si="109"/>
        <v>52</v>
      </c>
      <c r="N55" s="6">
        <f t="shared" si="109"/>
        <v>52</v>
      </c>
      <c r="O55" s="9"/>
      <c r="P55" s="3" t="s">
        <v>9</v>
      </c>
      <c r="Q55" s="3" t="s">
        <v>51</v>
      </c>
      <c r="R55" s="3"/>
      <c r="S55" s="3" t="s">
        <v>9</v>
      </c>
      <c r="T55" s="16">
        <f t="shared" ref="T55" si="110">SUM(T46:T54)</f>
        <v>43</v>
      </c>
      <c r="U55" s="3" t="s">
        <v>9</v>
      </c>
      <c r="V55" s="3" t="s">
        <v>51</v>
      </c>
      <c r="W55" s="3"/>
      <c r="X55" s="3" t="s">
        <v>9</v>
      </c>
      <c r="Y55" s="16">
        <f t="shared" ref="Y55" si="111">SUM(Y46:Y54)</f>
        <v>49</v>
      </c>
      <c r="Z55" s="3" t="s">
        <v>9</v>
      </c>
      <c r="AA55" s="3" t="s">
        <v>51</v>
      </c>
      <c r="AB55" s="3"/>
      <c r="AC55" s="3" t="s">
        <v>9</v>
      </c>
      <c r="AD55" s="16">
        <f t="shared" ref="AD55" si="112">SUM(AD46:AD54)</f>
        <v>46</v>
      </c>
      <c r="AE55" s="3" t="s">
        <v>9</v>
      </c>
      <c r="AF55" s="3" t="s">
        <v>51</v>
      </c>
      <c r="AG55" s="3"/>
      <c r="AH55" s="3" t="s">
        <v>9</v>
      </c>
      <c r="AI55" s="16">
        <f t="shared" ref="AI55" si="113">SUM(AI46:AI54)</f>
        <v>46</v>
      </c>
      <c r="AJ55" s="2"/>
      <c r="AK55" s="2"/>
      <c r="AL55" s="6" t="s">
        <v>9</v>
      </c>
      <c r="AM55" s="6" t="s">
        <v>9</v>
      </c>
      <c r="AN55" s="6"/>
      <c r="AO55" s="6">
        <f t="shared" ref="AO55:AP55" si="114">SUM(AO46:AO54)</f>
        <v>12</v>
      </c>
      <c r="AP55" s="77">
        <f t="shared" si="114"/>
        <v>12</v>
      </c>
      <c r="AQ55" s="6" t="s">
        <v>9</v>
      </c>
      <c r="AR55" s="6" t="s">
        <v>9</v>
      </c>
      <c r="AS55" s="6"/>
      <c r="AT55" s="6">
        <f t="shared" ref="AT55:AU55" si="115">SUM(AT46:AT54)</f>
        <v>6</v>
      </c>
      <c r="AU55" s="77">
        <f t="shared" si="115"/>
        <v>6</v>
      </c>
      <c r="AV55" s="6" t="s">
        <v>9</v>
      </c>
      <c r="AW55" s="6" t="s">
        <v>9</v>
      </c>
      <c r="AX55" s="6"/>
      <c r="AY55" s="6">
        <f t="shared" ref="AY55:AZ55" si="116">SUM(AY46:AY54)</f>
        <v>10</v>
      </c>
      <c r="AZ55" s="77">
        <f t="shared" si="116"/>
        <v>10</v>
      </c>
      <c r="BA55" s="6" t="s">
        <v>9</v>
      </c>
      <c r="BB55" s="6" t="s">
        <v>9</v>
      </c>
      <c r="BC55" s="6"/>
      <c r="BD55" s="6">
        <f t="shared" ref="BD55:BE55" si="117">SUM(BD46:BD54)</f>
        <v>8</v>
      </c>
      <c r="BE55" s="77">
        <f t="shared" si="117"/>
        <v>8</v>
      </c>
    </row>
    <row r="56" spans="2:57" x14ac:dyDescent="0.25">
      <c r="B56" s="33">
        <v>10</v>
      </c>
      <c r="C56" s="33">
        <v>4</v>
      </c>
      <c r="D56" s="33">
        <v>12</v>
      </c>
      <c r="E56" s="2"/>
      <c r="F56" s="36">
        <v>5</v>
      </c>
      <c r="G56" s="36">
        <v>5</v>
      </c>
      <c r="H56" s="36">
        <v>9</v>
      </c>
      <c r="I56" s="37">
        <v>6</v>
      </c>
      <c r="J56" s="2"/>
      <c r="K56" s="35">
        <f t="shared" ref="K56:K64" si="118">IF(F56-C56 &gt;2,C56+2,F56)</f>
        <v>5</v>
      </c>
      <c r="L56" s="35">
        <f t="shared" ref="L56:L64" si="119">IF(G56-C56 &gt;2,C56+2,G56)</f>
        <v>5</v>
      </c>
      <c r="M56" s="35">
        <f t="shared" ref="M56:M64" si="120">IF(H56-C56 &gt;2,C56+2,H56)</f>
        <v>6</v>
      </c>
      <c r="N56" s="35">
        <f t="shared" ref="N56:N64" si="121">IF(I56-C56 &gt;2,C56+2,I56)</f>
        <v>6</v>
      </c>
      <c r="O56" s="9"/>
      <c r="P56" s="3">
        <f>IF(K40=D56,1,0)</f>
        <v>0</v>
      </c>
      <c r="Q56" s="3">
        <f>IF(K40&gt;D56,1,0)</f>
        <v>1</v>
      </c>
      <c r="R56" s="3">
        <f>IF(K40&gt;D56+17,1,0)</f>
        <v>0</v>
      </c>
      <c r="S56" s="3">
        <f t="shared" ref="S56:S64" si="122">SUM(P56:R56)+C56</f>
        <v>5</v>
      </c>
      <c r="T56" s="16">
        <f t="shared" ref="T56:T64" si="123">(F56-S56)+C56</f>
        <v>4</v>
      </c>
      <c r="U56" s="3">
        <f>IF(L40=D56,1,0)</f>
        <v>0</v>
      </c>
      <c r="V56" s="3">
        <f>IF(L40&gt;D56,1,0)</f>
        <v>1</v>
      </c>
      <c r="W56" s="3">
        <f>IF(L40&gt;D56+17,1,0)</f>
        <v>0</v>
      </c>
      <c r="X56" s="3">
        <f t="shared" ref="X56:X64" si="124">SUM(U56:W56)+C56</f>
        <v>5</v>
      </c>
      <c r="Y56" s="16">
        <f t="shared" ref="Y56:Y64" si="125">(G56-X56)+C56</f>
        <v>4</v>
      </c>
      <c r="Z56" s="3">
        <f>IF(M40=D56,1,0)</f>
        <v>0</v>
      </c>
      <c r="AA56" s="3">
        <f>IF(M40&gt;D56,1,0)</f>
        <v>1</v>
      </c>
      <c r="AB56" s="3">
        <f>IF(M40&gt;D56+17,1,0)</f>
        <v>1</v>
      </c>
      <c r="AC56" s="3">
        <f t="shared" ref="AC56:AC64" si="126">SUM(Z56:AB56)+C56</f>
        <v>6</v>
      </c>
      <c r="AD56" s="16">
        <f t="shared" ref="AD56:AD64" si="127">(H56-AC56)+C56</f>
        <v>7</v>
      </c>
      <c r="AE56" s="3">
        <f>IF(N40=D56,1,0)</f>
        <v>0</v>
      </c>
      <c r="AF56" s="3">
        <f>IF(N40&gt;D56,1,0)</f>
        <v>1</v>
      </c>
      <c r="AG56" s="3">
        <f>IF(N40&gt;D56+17,1,0)</f>
        <v>1</v>
      </c>
      <c r="AH56" s="3">
        <f t="shared" ref="AH56:AH64" si="128">SUM(AE56:AG56)+C56</f>
        <v>6</v>
      </c>
      <c r="AI56" s="16">
        <f t="shared" ref="AI56:AI64" si="129">(I56-AH56)+C56</f>
        <v>4</v>
      </c>
      <c r="AJ56" s="2"/>
      <c r="AK56" s="2"/>
      <c r="AL56" s="35">
        <f xml:space="preserve"> IF( K40-D56&lt;0,-1,0)</f>
        <v>0</v>
      </c>
      <c r="AM56" s="35">
        <f xml:space="preserve"> IF(K40-D56&gt;17,C56+2,C56+1)</f>
        <v>5</v>
      </c>
      <c r="AN56" s="35">
        <f t="shared" ref="AN56:AN64" si="130">(AM56+2)-F56</f>
        <v>2</v>
      </c>
      <c r="AO56" s="35">
        <f t="shared" ref="AO56:AO64" si="131">IF(AN56&lt;0,0,AN56+AL56)</f>
        <v>2</v>
      </c>
      <c r="AP56" s="76">
        <f t="shared" ref="AP56:AP64" si="132">IF(AO56&lt;0,0,AO56)</f>
        <v>2</v>
      </c>
      <c r="AQ56" s="35">
        <f xml:space="preserve"> IF( L40-D56&lt;0,-1,0)</f>
        <v>0</v>
      </c>
      <c r="AR56" s="35">
        <f xml:space="preserve"> IF(L40-D56&gt;17,C56+2,C56+1)</f>
        <v>5</v>
      </c>
      <c r="AS56" s="35">
        <f t="shared" ref="AS56:AS64" si="133">(AR56+2)-G56</f>
        <v>2</v>
      </c>
      <c r="AT56" s="35">
        <f t="shared" ref="AT56:AT63" si="134" xml:space="preserve"> IF(AS56&lt;0, 0, AS56+AQ56)</f>
        <v>2</v>
      </c>
      <c r="AU56" s="76">
        <f t="shared" ref="AU56:AU64" si="135">IF(AT56&lt;0,0,AT56)</f>
        <v>2</v>
      </c>
      <c r="AV56" s="35">
        <f xml:space="preserve"> IF( M40-D56&lt;0,-1,0)</f>
        <v>0</v>
      </c>
      <c r="AW56" s="35">
        <f xml:space="preserve"> IF(M40-D56&gt;17,C56+2,C56+1)</f>
        <v>6</v>
      </c>
      <c r="AX56" s="35">
        <f t="shared" ref="AX56:AX64" si="136">(AW56+2)-H56</f>
        <v>-1</v>
      </c>
      <c r="AY56" s="35">
        <f t="shared" ref="AY56:AY64" si="137">IF(AX56&lt;0,0,AX56+AV56)</f>
        <v>0</v>
      </c>
      <c r="AZ56" s="76">
        <f t="shared" ref="AZ56:AZ64" si="138">IF(AY56&lt;0,0,AY56)</f>
        <v>0</v>
      </c>
      <c r="BA56" s="35">
        <f xml:space="preserve"> IF( N40-D56&lt;0,-1,0)</f>
        <v>0</v>
      </c>
      <c r="BB56" s="35">
        <f xml:space="preserve"> IF(N40-D56&gt;17,C56+2,C56+1)</f>
        <v>6</v>
      </c>
      <c r="BC56" s="35">
        <f t="shared" ref="BC56:BC64" si="139">(BB56+2)-I56</f>
        <v>2</v>
      </c>
      <c r="BD56" s="35">
        <f t="shared" ref="BD56:BD59" si="140" xml:space="preserve"> IF(BC56&lt;0, 0, BC56+BA56)</f>
        <v>2</v>
      </c>
      <c r="BE56" s="76">
        <f t="shared" ref="BE56:BE64" si="141">IF(BD56&lt;0,0,BD56)</f>
        <v>2</v>
      </c>
    </row>
    <row r="57" spans="2:57" x14ac:dyDescent="0.25">
      <c r="B57" s="4">
        <v>11</v>
      </c>
      <c r="C57" s="4">
        <v>4</v>
      </c>
      <c r="D57" s="4">
        <v>14</v>
      </c>
      <c r="E57" s="2"/>
      <c r="F57" s="70">
        <v>4</v>
      </c>
      <c r="G57" s="70">
        <v>6</v>
      </c>
      <c r="H57" s="70">
        <v>7</v>
      </c>
      <c r="I57" s="71">
        <v>7</v>
      </c>
      <c r="J57" s="2"/>
      <c r="K57" s="6">
        <f t="shared" si="118"/>
        <v>4</v>
      </c>
      <c r="L57" s="6">
        <f t="shared" si="119"/>
        <v>6</v>
      </c>
      <c r="M57" s="6">
        <f t="shared" si="120"/>
        <v>6</v>
      </c>
      <c r="N57" s="6">
        <f t="shared" si="121"/>
        <v>6</v>
      </c>
      <c r="O57" s="9"/>
      <c r="P57" s="3">
        <f>IF(K40=D57,1,0)</f>
        <v>1</v>
      </c>
      <c r="Q57" s="3">
        <f>IF(K40&gt;D57,1,0)</f>
        <v>0</v>
      </c>
      <c r="R57" s="3">
        <f>IF(K40&gt;D57+17,1,0)</f>
        <v>0</v>
      </c>
      <c r="S57" s="3">
        <f t="shared" si="122"/>
        <v>5</v>
      </c>
      <c r="T57" s="16">
        <f t="shared" si="123"/>
        <v>3</v>
      </c>
      <c r="U57" s="3">
        <f>IF(L40=D57,1,0)</f>
        <v>0</v>
      </c>
      <c r="V57" s="3">
        <f>IF(L40&gt;D57,1,0)</f>
        <v>1</v>
      </c>
      <c r="W57" s="3">
        <f>IF(L40&gt;D57+17,1,0)</f>
        <v>0</v>
      </c>
      <c r="X57" s="3">
        <f t="shared" si="124"/>
        <v>5</v>
      </c>
      <c r="Y57" s="16">
        <f t="shared" si="125"/>
        <v>5</v>
      </c>
      <c r="Z57" s="3">
        <f>IF(M40=D57,1,0)</f>
        <v>0</v>
      </c>
      <c r="AA57" s="3">
        <f>IF(M40&gt;D57,1,0)</f>
        <v>1</v>
      </c>
      <c r="AB57" s="3">
        <f>IF(M40&gt;D57+17,1,0)</f>
        <v>1</v>
      </c>
      <c r="AC57" s="3">
        <f t="shared" si="126"/>
        <v>6</v>
      </c>
      <c r="AD57" s="16">
        <f t="shared" si="127"/>
        <v>5</v>
      </c>
      <c r="AE57" s="3">
        <f>IF(N40=D57,1,0)</f>
        <v>0</v>
      </c>
      <c r="AF57" s="3">
        <f>IF(N40&gt;D57,1,0)</f>
        <v>1</v>
      </c>
      <c r="AG57" s="3">
        <f>IF(N40&gt;D57+17,1,0)</f>
        <v>1</v>
      </c>
      <c r="AH57" s="3">
        <f t="shared" si="128"/>
        <v>6</v>
      </c>
      <c r="AI57" s="16">
        <f t="shared" si="129"/>
        <v>5</v>
      </c>
      <c r="AJ57" s="2"/>
      <c r="AK57" s="2"/>
      <c r="AL57" s="6">
        <f xml:space="preserve"> IF( K40-D57&lt;0,-1,0)</f>
        <v>0</v>
      </c>
      <c r="AM57" s="6">
        <f xml:space="preserve"> IF(K40-D57&gt;17,C57+2,C57+1)</f>
        <v>5</v>
      </c>
      <c r="AN57" s="6">
        <f t="shared" si="130"/>
        <v>3</v>
      </c>
      <c r="AO57" s="318">
        <f t="shared" si="131"/>
        <v>3</v>
      </c>
      <c r="AP57" s="76">
        <f t="shared" si="132"/>
        <v>3</v>
      </c>
      <c r="AQ57" s="6">
        <f xml:space="preserve"> IF( L40-D57&lt;0,-1,0)</f>
        <v>0</v>
      </c>
      <c r="AR57" s="6">
        <f xml:space="preserve"> IF(L40-D57&gt;17,C57+2,C57+1)</f>
        <v>5</v>
      </c>
      <c r="AS57" s="6">
        <f t="shared" si="133"/>
        <v>1</v>
      </c>
      <c r="AT57" s="6">
        <f t="shared" si="134"/>
        <v>1</v>
      </c>
      <c r="AU57" s="76">
        <f t="shared" si="135"/>
        <v>1</v>
      </c>
      <c r="AV57" s="6">
        <f xml:space="preserve"> IF( M40-D57&lt;0,-1,0)</f>
        <v>0</v>
      </c>
      <c r="AW57" s="6">
        <f xml:space="preserve"> IF(M40-D57&gt;17,C57+2,C57+1)</f>
        <v>6</v>
      </c>
      <c r="AX57" s="6">
        <f t="shared" si="136"/>
        <v>1</v>
      </c>
      <c r="AY57" s="6">
        <f t="shared" si="137"/>
        <v>1</v>
      </c>
      <c r="AZ57" s="76">
        <f t="shared" si="138"/>
        <v>1</v>
      </c>
      <c r="BA57" s="6">
        <f xml:space="preserve"> IF( N40-D57&lt;0,-1,0)</f>
        <v>0</v>
      </c>
      <c r="BB57" s="6">
        <f xml:space="preserve"> IF(N40-D57&gt;17,C57+2,C57+1)</f>
        <v>6</v>
      </c>
      <c r="BC57" s="6">
        <f t="shared" si="139"/>
        <v>1</v>
      </c>
      <c r="BD57" s="6">
        <f t="shared" si="140"/>
        <v>1</v>
      </c>
      <c r="BE57" s="76">
        <f t="shared" si="141"/>
        <v>1</v>
      </c>
    </row>
    <row r="58" spans="2:57" x14ac:dyDescent="0.25">
      <c r="B58" s="33">
        <v>12</v>
      </c>
      <c r="C58" s="33">
        <v>4</v>
      </c>
      <c r="D58" s="33">
        <v>4</v>
      </c>
      <c r="E58" s="2"/>
      <c r="F58" s="36">
        <v>6</v>
      </c>
      <c r="G58" s="36">
        <v>6</v>
      </c>
      <c r="H58" s="36">
        <v>7</v>
      </c>
      <c r="I58" s="37">
        <v>7</v>
      </c>
      <c r="J58" s="2"/>
      <c r="K58" s="35">
        <f t="shared" si="118"/>
        <v>6</v>
      </c>
      <c r="L58" s="35">
        <f t="shared" si="119"/>
        <v>6</v>
      </c>
      <c r="M58" s="35">
        <f t="shared" si="120"/>
        <v>6</v>
      </c>
      <c r="N58" s="35">
        <f t="shared" si="121"/>
        <v>6</v>
      </c>
      <c r="O58" s="9"/>
      <c r="P58" s="3">
        <f>IF(K40=D58,1,0)</f>
        <v>0</v>
      </c>
      <c r="Q58" s="3">
        <f>IF(K40&gt;D58,1,0)</f>
        <v>1</v>
      </c>
      <c r="R58" s="3">
        <f>IF(K40&gt;D58+17,1,0)</f>
        <v>0</v>
      </c>
      <c r="S58" s="3">
        <f t="shared" si="122"/>
        <v>5</v>
      </c>
      <c r="T58" s="16">
        <f t="shared" si="123"/>
        <v>5</v>
      </c>
      <c r="U58" s="3">
        <f>IF(L40=D58,1,0)</f>
        <v>0</v>
      </c>
      <c r="V58" s="3">
        <f>IF(L40&gt;D58,1,0)</f>
        <v>1</v>
      </c>
      <c r="W58" s="3">
        <f>IF(L40&gt;D58+17,1,0)</f>
        <v>1</v>
      </c>
      <c r="X58" s="3">
        <f t="shared" si="124"/>
        <v>6</v>
      </c>
      <c r="Y58" s="16">
        <f t="shared" si="125"/>
        <v>4</v>
      </c>
      <c r="Z58" s="3">
        <f>IF(M40=D58,1,0)</f>
        <v>0</v>
      </c>
      <c r="AA58" s="3">
        <f>IF(M40&gt;D58,1,0)</f>
        <v>1</v>
      </c>
      <c r="AB58" s="3">
        <f>IF(M40&gt;D58+17,1,0)</f>
        <v>1</v>
      </c>
      <c r="AC58" s="3">
        <f t="shared" si="126"/>
        <v>6</v>
      </c>
      <c r="AD58" s="16">
        <f t="shared" si="127"/>
        <v>5</v>
      </c>
      <c r="AE58" s="3">
        <f>IF(N40=D58,1,0)</f>
        <v>0</v>
      </c>
      <c r="AF58" s="3">
        <f>IF(N40&gt;D58,1,0)</f>
        <v>1</v>
      </c>
      <c r="AG58" s="3">
        <f>IF(N40&gt;D58+17,1,0)</f>
        <v>1</v>
      </c>
      <c r="AH58" s="3">
        <f t="shared" si="128"/>
        <v>6</v>
      </c>
      <c r="AI58" s="16">
        <f t="shared" si="129"/>
        <v>5</v>
      </c>
      <c r="AJ58" s="2"/>
      <c r="AK58" s="2"/>
      <c r="AL58" s="35">
        <f xml:space="preserve"> IF( K40-D58&lt;0,-1,0)</f>
        <v>0</v>
      </c>
      <c r="AM58" s="35">
        <f xml:space="preserve"> IF(K40-D58&gt;17,C58+2,C58+1)</f>
        <v>5</v>
      </c>
      <c r="AN58" s="35">
        <f t="shared" si="130"/>
        <v>1</v>
      </c>
      <c r="AO58" s="35">
        <f t="shared" si="131"/>
        <v>1</v>
      </c>
      <c r="AP58" s="76">
        <f t="shared" si="132"/>
        <v>1</v>
      </c>
      <c r="AQ58" s="35">
        <f xml:space="preserve"> IF( L40-D58&lt;0,-1,0)</f>
        <v>0</v>
      </c>
      <c r="AR58" s="35">
        <f xml:space="preserve"> IF(L40-D58&gt;17,C58+2,C58+1)</f>
        <v>6</v>
      </c>
      <c r="AS58" s="35">
        <f t="shared" si="133"/>
        <v>2</v>
      </c>
      <c r="AT58" s="35">
        <f t="shared" si="134"/>
        <v>2</v>
      </c>
      <c r="AU58" s="76">
        <f t="shared" si="135"/>
        <v>2</v>
      </c>
      <c r="AV58" s="35">
        <f xml:space="preserve"> IF( M40-D58&lt;0,-1,0)</f>
        <v>0</v>
      </c>
      <c r="AW58" s="35">
        <f xml:space="preserve"> IF(M40-D58&gt;17,C58+2,C58+1)</f>
        <v>6</v>
      </c>
      <c r="AX58" s="35">
        <f t="shared" si="136"/>
        <v>1</v>
      </c>
      <c r="AY58" s="35">
        <f t="shared" si="137"/>
        <v>1</v>
      </c>
      <c r="AZ58" s="76">
        <f t="shared" si="138"/>
        <v>1</v>
      </c>
      <c r="BA58" s="35">
        <f xml:space="preserve"> IF( N40-D58&lt;0,-1,0)</f>
        <v>0</v>
      </c>
      <c r="BB58" s="35">
        <f xml:space="preserve"> IF(N40-D58&gt;17,C58+2,C58+1)</f>
        <v>6</v>
      </c>
      <c r="BC58" s="35">
        <f t="shared" si="139"/>
        <v>1</v>
      </c>
      <c r="BD58" s="35">
        <f t="shared" si="140"/>
        <v>1</v>
      </c>
      <c r="BE58" s="76">
        <f t="shared" si="141"/>
        <v>1</v>
      </c>
    </row>
    <row r="59" spans="2:57" x14ac:dyDescent="0.25">
      <c r="B59" s="15">
        <v>13</v>
      </c>
      <c r="C59" s="15">
        <v>4</v>
      </c>
      <c r="D59" s="15">
        <v>10</v>
      </c>
      <c r="E59" s="24"/>
      <c r="F59" s="70">
        <v>4</v>
      </c>
      <c r="G59" s="70">
        <v>6</v>
      </c>
      <c r="H59" s="70">
        <v>8</v>
      </c>
      <c r="I59" s="71">
        <v>8</v>
      </c>
      <c r="J59" s="2"/>
      <c r="K59" s="6">
        <f t="shared" si="118"/>
        <v>4</v>
      </c>
      <c r="L59" s="6">
        <f t="shared" si="119"/>
        <v>6</v>
      </c>
      <c r="M59" s="6">
        <f t="shared" si="120"/>
        <v>6</v>
      </c>
      <c r="N59" s="6">
        <f t="shared" si="121"/>
        <v>6</v>
      </c>
      <c r="O59" s="9"/>
      <c r="P59" s="3">
        <f>IF(K40=D59,1,0)</f>
        <v>0</v>
      </c>
      <c r="Q59" s="3">
        <f>IF(K40&gt;D59,1,0)</f>
        <v>1</v>
      </c>
      <c r="R59" s="3">
        <f>IF(K40&gt;D59+17,1,0)</f>
        <v>0</v>
      </c>
      <c r="S59" s="3">
        <f t="shared" si="122"/>
        <v>5</v>
      </c>
      <c r="T59" s="16">
        <f t="shared" si="123"/>
        <v>3</v>
      </c>
      <c r="U59" s="3">
        <f>IF(L40=D59,1,0)</f>
        <v>0</v>
      </c>
      <c r="V59" s="3">
        <f>IF(L40&gt;D59,1,0)</f>
        <v>1</v>
      </c>
      <c r="W59" s="3">
        <f>IF(L40&gt;D59+17,1,0)</f>
        <v>0</v>
      </c>
      <c r="X59" s="3">
        <f t="shared" si="124"/>
        <v>5</v>
      </c>
      <c r="Y59" s="16">
        <f t="shared" si="125"/>
        <v>5</v>
      </c>
      <c r="Z59" s="3">
        <f>IF(M40=D59,1,0)</f>
        <v>0</v>
      </c>
      <c r="AA59" s="3">
        <f>IF(M40&gt;D59,1,0)</f>
        <v>1</v>
      </c>
      <c r="AB59" s="3">
        <f>IF(M40&gt;D59+17,1,0)</f>
        <v>1</v>
      </c>
      <c r="AC59" s="3">
        <f t="shared" si="126"/>
        <v>6</v>
      </c>
      <c r="AD59" s="16">
        <f t="shared" si="127"/>
        <v>6</v>
      </c>
      <c r="AE59" s="3">
        <f>IF(N40=D59,1,0)</f>
        <v>0</v>
      </c>
      <c r="AF59" s="3">
        <f>IF(N40&gt;D59,1,0)</f>
        <v>1</v>
      </c>
      <c r="AG59" s="3">
        <f>IF(N40&gt;D59+17,1,0)</f>
        <v>1</v>
      </c>
      <c r="AH59" s="3">
        <f t="shared" si="128"/>
        <v>6</v>
      </c>
      <c r="AI59" s="16">
        <f t="shared" si="129"/>
        <v>6</v>
      </c>
      <c r="AJ59" s="2"/>
      <c r="AK59" s="2"/>
      <c r="AL59" s="6">
        <f xml:space="preserve"> IF( K40-D59&lt;0,-1,0)</f>
        <v>0</v>
      </c>
      <c r="AM59" s="6">
        <f xml:space="preserve"> IF(K40-D59&gt;17,C59+2,C59+1)</f>
        <v>5</v>
      </c>
      <c r="AN59" s="6">
        <f t="shared" si="130"/>
        <v>3</v>
      </c>
      <c r="AO59" s="318">
        <f t="shared" si="131"/>
        <v>3</v>
      </c>
      <c r="AP59" s="76">
        <f t="shared" si="132"/>
        <v>3</v>
      </c>
      <c r="AQ59" s="6">
        <f xml:space="preserve"> IF( L40-D59&lt;0,-1,0)</f>
        <v>0</v>
      </c>
      <c r="AR59" s="6">
        <f xml:space="preserve"> IF(L40-D59&gt;17,C59+2,C59+1)</f>
        <v>5</v>
      </c>
      <c r="AS59" s="6">
        <f t="shared" si="133"/>
        <v>1</v>
      </c>
      <c r="AT59" s="6">
        <f t="shared" si="134"/>
        <v>1</v>
      </c>
      <c r="AU59" s="76">
        <f t="shared" si="135"/>
        <v>1</v>
      </c>
      <c r="AV59" s="6">
        <f xml:space="preserve"> IF( M40-D59&lt;0,-1,0)</f>
        <v>0</v>
      </c>
      <c r="AW59" s="6">
        <f xml:space="preserve"> IF(M40-D59&gt;17,C59+2,C59+1)</f>
        <v>6</v>
      </c>
      <c r="AX59" s="6">
        <f t="shared" si="136"/>
        <v>0</v>
      </c>
      <c r="AY59" s="6">
        <f t="shared" si="137"/>
        <v>0</v>
      </c>
      <c r="AZ59" s="76">
        <f t="shared" si="138"/>
        <v>0</v>
      </c>
      <c r="BA59" s="6">
        <f xml:space="preserve"> IF( N40-D59&lt;0,-1,0)</f>
        <v>0</v>
      </c>
      <c r="BB59" s="6">
        <f xml:space="preserve"> IF(N40-D59&gt;17,C59+2,C59+1)</f>
        <v>6</v>
      </c>
      <c r="BC59" s="6">
        <f t="shared" si="139"/>
        <v>0</v>
      </c>
      <c r="BD59" s="6">
        <f t="shared" si="140"/>
        <v>0</v>
      </c>
      <c r="BE59" s="76">
        <f t="shared" si="141"/>
        <v>0</v>
      </c>
    </row>
    <row r="60" spans="2:57" x14ac:dyDescent="0.25">
      <c r="B60" s="33">
        <v>14</v>
      </c>
      <c r="C60" s="33">
        <v>3</v>
      </c>
      <c r="D60" s="33">
        <v>18</v>
      </c>
      <c r="E60" s="2"/>
      <c r="F60" s="36">
        <v>3</v>
      </c>
      <c r="G60" s="36">
        <v>4</v>
      </c>
      <c r="H60" s="36">
        <v>6</v>
      </c>
      <c r="I60" s="37">
        <v>4</v>
      </c>
      <c r="J60" s="2"/>
      <c r="K60" s="35">
        <f t="shared" si="118"/>
        <v>3</v>
      </c>
      <c r="L60" s="35">
        <f t="shared" si="119"/>
        <v>4</v>
      </c>
      <c r="M60" s="35">
        <f t="shared" si="120"/>
        <v>5</v>
      </c>
      <c r="N60" s="35">
        <f t="shared" si="121"/>
        <v>4</v>
      </c>
      <c r="O60" s="9"/>
      <c r="P60" s="3">
        <f>IF(K40=D60,1,0)</f>
        <v>0</v>
      </c>
      <c r="Q60" s="3">
        <f>IF(K40&gt;D60,1,0)</f>
        <v>0</v>
      </c>
      <c r="R60" s="3">
        <f>IF(K40&gt;D60+17,1,0)</f>
        <v>0</v>
      </c>
      <c r="S60" s="3">
        <f t="shared" si="122"/>
        <v>3</v>
      </c>
      <c r="T60" s="16">
        <f t="shared" si="123"/>
        <v>3</v>
      </c>
      <c r="U60" s="3">
        <f>IF(L40=D60,1,0)</f>
        <v>0</v>
      </c>
      <c r="V60" s="3">
        <f>IF(L40&gt;D60,1,0)</f>
        <v>1</v>
      </c>
      <c r="W60" s="3">
        <f>IF(L40&gt;D60+17,1,0)</f>
        <v>0</v>
      </c>
      <c r="X60" s="3">
        <f t="shared" si="124"/>
        <v>4</v>
      </c>
      <c r="Y60" s="16">
        <f t="shared" si="125"/>
        <v>3</v>
      </c>
      <c r="Z60" s="3">
        <f>IF(M40=D60,1,0)</f>
        <v>0</v>
      </c>
      <c r="AA60" s="3">
        <f>IF(M40&gt;D60,1,0)</f>
        <v>1</v>
      </c>
      <c r="AB60" s="3">
        <f>IF(M40&gt;D60+17,1,0)</f>
        <v>1</v>
      </c>
      <c r="AC60" s="3">
        <f t="shared" si="126"/>
        <v>5</v>
      </c>
      <c r="AD60" s="16">
        <f t="shared" si="127"/>
        <v>4</v>
      </c>
      <c r="AE60" s="3">
        <f>IF(N40=D60,1,0)</f>
        <v>0</v>
      </c>
      <c r="AF60" s="3">
        <f>IF(N40&gt;D60,1,0)</f>
        <v>1</v>
      </c>
      <c r="AG60" s="3">
        <f>IF(N40&gt;D60+17,1,0)</f>
        <v>1</v>
      </c>
      <c r="AH60" s="3">
        <f t="shared" si="128"/>
        <v>5</v>
      </c>
      <c r="AI60" s="16">
        <f t="shared" si="129"/>
        <v>2</v>
      </c>
      <c r="AJ60" s="2"/>
      <c r="AK60" s="2"/>
      <c r="AL60" s="35">
        <f xml:space="preserve"> IF( K40-D60&lt;0,-1,0)</f>
        <v>-1</v>
      </c>
      <c r="AM60" s="35">
        <f xml:space="preserve"> IF(K40-D60&gt;17,C60+2,C60+1)</f>
        <v>4</v>
      </c>
      <c r="AN60" s="35">
        <f t="shared" si="130"/>
        <v>3</v>
      </c>
      <c r="AO60" s="35">
        <f t="shared" si="131"/>
        <v>2</v>
      </c>
      <c r="AP60" s="76">
        <f t="shared" si="132"/>
        <v>2</v>
      </c>
      <c r="AQ60" s="35">
        <f xml:space="preserve"> IF( L40-D60&lt;0,-1,0)</f>
        <v>0</v>
      </c>
      <c r="AR60" s="35">
        <f xml:space="preserve"> IF(L40-D60&gt;17,C60+2,C60+1)</f>
        <v>4</v>
      </c>
      <c r="AS60" s="35">
        <f t="shared" si="133"/>
        <v>2</v>
      </c>
      <c r="AT60" s="35">
        <f t="shared" si="134"/>
        <v>2</v>
      </c>
      <c r="AU60" s="76">
        <f t="shared" si="135"/>
        <v>2</v>
      </c>
      <c r="AV60" s="35">
        <f xml:space="preserve"> IF( M40-D60&lt;0,-1,0)</f>
        <v>0</v>
      </c>
      <c r="AW60" s="35">
        <f xml:space="preserve"> IF(M40-D60&gt;17,C60+2,C60+1)</f>
        <v>5</v>
      </c>
      <c r="AX60" s="35">
        <f t="shared" si="136"/>
        <v>1</v>
      </c>
      <c r="AY60" s="35">
        <f t="shared" si="137"/>
        <v>1</v>
      </c>
      <c r="AZ60" s="76">
        <f t="shared" si="138"/>
        <v>1</v>
      </c>
      <c r="BA60" s="35">
        <f xml:space="preserve"> IF( N40-D60&lt;0,-1,0)</f>
        <v>0</v>
      </c>
      <c r="BB60" s="35">
        <f xml:space="preserve"> IF(N40-D60&gt;17,C60+2,C60+1)</f>
        <v>5</v>
      </c>
      <c r="BC60" s="35">
        <f t="shared" si="139"/>
        <v>3</v>
      </c>
      <c r="BD60" s="35">
        <f xml:space="preserve"> IF(BC60&lt;0, 0, BC60+BA60)</f>
        <v>3</v>
      </c>
      <c r="BE60" s="76">
        <f t="shared" si="141"/>
        <v>3</v>
      </c>
    </row>
    <row r="61" spans="2:57" x14ac:dyDescent="0.25">
      <c r="B61" s="4">
        <v>15</v>
      </c>
      <c r="C61" s="4">
        <v>5</v>
      </c>
      <c r="D61" s="4">
        <v>3</v>
      </c>
      <c r="E61" s="2"/>
      <c r="F61" s="70">
        <v>10</v>
      </c>
      <c r="G61" s="70">
        <v>6</v>
      </c>
      <c r="H61" s="70">
        <v>8</v>
      </c>
      <c r="I61" s="71">
        <v>6</v>
      </c>
      <c r="J61" s="2"/>
      <c r="K61" s="6">
        <f t="shared" si="118"/>
        <v>7</v>
      </c>
      <c r="L61" s="6">
        <f t="shared" si="119"/>
        <v>6</v>
      </c>
      <c r="M61" s="6">
        <f t="shared" si="120"/>
        <v>7</v>
      </c>
      <c r="N61" s="6">
        <f t="shared" si="121"/>
        <v>6</v>
      </c>
      <c r="O61" s="9"/>
      <c r="P61" s="3">
        <f>IF(K40=D61,1,0)</f>
        <v>0</v>
      </c>
      <c r="Q61" s="3">
        <f>IF(K40&gt;D61,1,0)</f>
        <v>1</v>
      </c>
      <c r="R61" s="3">
        <f>IF(K40&gt;D61+17,1,0)</f>
        <v>0</v>
      </c>
      <c r="S61" s="3">
        <f t="shared" si="122"/>
        <v>6</v>
      </c>
      <c r="T61" s="16">
        <f t="shared" si="123"/>
        <v>9</v>
      </c>
      <c r="U61" s="3">
        <f>IF(L40=D61,1,0)</f>
        <v>0</v>
      </c>
      <c r="V61" s="3">
        <f>IF(L40&gt;D61,1,0)</f>
        <v>1</v>
      </c>
      <c r="W61" s="3">
        <f>IF(L40&gt;D61+17,1,0)</f>
        <v>1</v>
      </c>
      <c r="X61" s="3">
        <f t="shared" si="124"/>
        <v>7</v>
      </c>
      <c r="Y61" s="16">
        <f t="shared" si="125"/>
        <v>4</v>
      </c>
      <c r="Z61" s="3">
        <f>IF(M40=D61,1,0)</f>
        <v>0</v>
      </c>
      <c r="AA61" s="3">
        <f>IF(M40&gt;D61,1,0)</f>
        <v>1</v>
      </c>
      <c r="AB61" s="3">
        <f>IF(M40&gt;D61+17,1,0)</f>
        <v>1</v>
      </c>
      <c r="AC61" s="3">
        <f t="shared" si="126"/>
        <v>7</v>
      </c>
      <c r="AD61" s="16">
        <f t="shared" si="127"/>
        <v>6</v>
      </c>
      <c r="AE61" s="3">
        <f>IF(N40=D61,1,0)</f>
        <v>0</v>
      </c>
      <c r="AF61" s="3">
        <f>IF(N40&gt;D61,1,0)</f>
        <v>1</v>
      </c>
      <c r="AG61" s="3">
        <f>IF(N40&gt;D61+17,1,0)</f>
        <v>1</v>
      </c>
      <c r="AH61" s="3">
        <f t="shared" si="128"/>
        <v>7</v>
      </c>
      <c r="AI61" s="16">
        <f t="shared" si="129"/>
        <v>4</v>
      </c>
      <c r="AJ61" s="2"/>
      <c r="AK61" s="2"/>
      <c r="AL61" s="6">
        <f xml:space="preserve"> IF(K40-D61&lt;0,-1,0)</f>
        <v>0</v>
      </c>
      <c r="AM61" s="6">
        <f xml:space="preserve"> IF(K40-D61&gt;17,C61+2,C61+1)</f>
        <v>6</v>
      </c>
      <c r="AN61" s="6">
        <f t="shared" si="130"/>
        <v>-2</v>
      </c>
      <c r="AO61" s="318">
        <f t="shared" si="131"/>
        <v>0</v>
      </c>
      <c r="AP61" s="76">
        <f t="shared" si="132"/>
        <v>0</v>
      </c>
      <c r="AQ61" s="6">
        <f xml:space="preserve"> IF( L40-D61&lt;0,-1,0)</f>
        <v>0</v>
      </c>
      <c r="AR61" s="6">
        <f xml:space="preserve"> IF(L40-D61&gt;17,C61+2,C61+1)</f>
        <v>7</v>
      </c>
      <c r="AS61" s="6">
        <f t="shared" si="133"/>
        <v>3</v>
      </c>
      <c r="AT61" s="6">
        <f t="shared" si="134"/>
        <v>3</v>
      </c>
      <c r="AU61" s="76">
        <f t="shared" si="135"/>
        <v>3</v>
      </c>
      <c r="AV61" s="6">
        <f xml:space="preserve"> IF( M40-D61&lt;0,-1,0)</f>
        <v>0</v>
      </c>
      <c r="AW61" s="6">
        <f xml:space="preserve"> IF(M40-D61&gt;17,C61+2,C61+1)</f>
        <v>7</v>
      </c>
      <c r="AX61" s="6">
        <f t="shared" si="136"/>
        <v>1</v>
      </c>
      <c r="AY61" s="6">
        <f t="shared" si="137"/>
        <v>1</v>
      </c>
      <c r="AZ61" s="76">
        <f t="shared" si="138"/>
        <v>1</v>
      </c>
      <c r="BA61" s="6">
        <f xml:space="preserve"> IF( N40-D61&lt;0,-1,0)</f>
        <v>0</v>
      </c>
      <c r="BB61" s="6">
        <f xml:space="preserve"> IF(N40-D61&gt;17,C61+2,C61+1)</f>
        <v>7</v>
      </c>
      <c r="BC61" s="6">
        <f t="shared" si="139"/>
        <v>3</v>
      </c>
      <c r="BD61" s="6">
        <f t="shared" ref="BD61:BD64" si="142" xml:space="preserve"> IF(BC61&lt;0, 0, BC61+BA61)</f>
        <v>3</v>
      </c>
      <c r="BE61" s="76">
        <f t="shared" si="141"/>
        <v>3</v>
      </c>
    </row>
    <row r="62" spans="2:57" x14ac:dyDescent="0.25">
      <c r="B62" s="33">
        <v>16</v>
      </c>
      <c r="C62" s="33">
        <v>4</v>
      </c>
      <c r="D62" s="33">
        <v>1</v>
      </c>
      <c r="E62" s="2"/>
      <c r="F62" s="36">
        <v>10</v>
      </c>
      <c r="G62" s="36">
        <v>6</v>
      </c>
      <c r="H62" s="36">
        <v>7</v>
      </c>
      <c r="I62" s="37">
        <v>9</v>
      </c>
      <c r="J62" s="2"/>
      <c r="K62" s="35">
        <f t="shared" si="118"/>
        <v>6</v>
      </c>
      <c r="L62" s="35">
        <f t="shared" si="119"/>
        <v>6</v>
      </c>
      <c r="M62" s="35">
        <f t="shared" si="120"/>
        <v>6</v>
      </c>
      <c r="N62" s="35">
        <f t="shared" si="121"/>
        <v>6</v>
      </c>
      <c r="O62" s="9"/>
      <c r="P62" s="3">
        <f>IF(K40=D62,1,0)</f>
        <v>0</v>
      </c>
      <c r="Q62" s="3">
        <f>IF(K40&gt;D62,1,0)</f>
        <v>1</v>
      </c>
      <c r="R62" s="3">
        <f>IF(K40&gt;D62+17,1,0)</f>
        <v>0</v>
      </c>
      <c r="S62" s="3">
        <f t="shared" si="122"/>
        <v>5</v>
      </c>
      <c r="T62" s="16">
        <f t="shared" si="123"/>
        <v>9</v>
      </c>
      <c r="U62" s="3">
        <f>IF(L40=D62,1,0)</f>
        <v>0</v>
      </c>
      <c r="V62" s="3">
        <f>IF(L40&gt;D62,1,0)</f>
        <v>1</v>
      </c>
      <c r="W62" s="3">
        <f>IF(L40&gt;D62+17,1,0)</f>
        <v>1</v>
      </c>
      <c r="X62" s="3">
        <f t="shared" si="124"/>
        <v>6</v>
      </c>
      <c r="Y62" s="16">
        <f t="shared" si="125"/>
        <v>4</v>
      </c>
      <c r="Z62" s="3">
        <f>IF(M40=D62,1,0)</f>
        <v>0</v>
      </c>
      <c r="AA62" s="3">
        <f>IF(M40&gt;D62,1,0)</f>
        <v>1</v>
      </c>
      <c r="AB62" s="3">
        <f>IF(M40&gt;D62+17,1,0)</f>
        <v>1</v>
      </c>
      <c r="AC62" s="3">
        <f t="shared" si="126"/>
        <v>6</v>
      </c>
      <c r="AD62" s="16">
        <f t="shared" si="127"/>
        <v>5</v>
      </c>
      <c r="AE62" s="3">
        <f>IF(N40=D62,1,0)</f>
        <v>0</v>
      </c>
      <c r="AF62" s="3">
        <f>IF(N40&gt;D62,1,0)</f>
        <v>1</v>
      </c>
      <c r="AG62" s="3">
        <f>IF(N40&gt;D62+17,1,0)</f>
        <v>1</v>
      </c>
      <c r="AH62" s="3">
        <f t="shared" si="128"/>
        <v>6</v>
      </c>
      <c r="AI62" s="16">
        <f t="shared" si="129"/>
        <v>7</v>
      </c>
      <c r="AJ62" s="2"/>
      <c r="AK62" s="2"/>
      <c r="AL62" s="35">
        <f xml:space="preserve"> IF( K40-D62&lt;0,-1,0)</f>
        <v>0</v>
      </c>
      <c r="AM62" s="35">
        <f xml:space="preserve"> IF(K40-D62&gt;17,C62+2,C62+1)</f>
        <v>5</v>
      </c>
      <c r="AN62" s="35">
        <f t="shared" si="130"/>
        <v>-3</v>
      </c>
      <c r="AO62" s="35">
        <f t="shared" si="131"/>
        <v>0</v>
      </c>
      <c r="AP62" s="76">
        <f t="shared" si="132"/>
        <v>0</v>
      </c>
      <c r="AQ62" s="35">
        <f xml:space="preserve"> IF( L40-D62&lt;0,-1,0)</f>
        <v>0</v>
      </c>
      <c r="AR62" s="35">
        <f xml:space="preserve"> IF(L40-D62&gt;17,C62+2,C62+1)</f>
        <v>6</v>
      </c>
      <c r="AS62" s="35">
        <f t="shared" si="133"/>
        <v>2</v>
      </c>
      <c r="AT62" s="35">
        <f t="shared" si="134"/>
        <v>2</v>
      </c>
      <c r="AU62" s="76">
        <f t="shared" si="135"/>
        <v>2</v>
      </c>
      <c r="AV62" s="35">
        <f xml:space="preserve"> IF( M40-D62&lt;0,-1,0)</f>
        <v>0</v>
      </c>
      <c r="AW62" s="35">
        <f xml:space="preserve"> IF(M40-D62&gt;17,C62+2,C62+1)</f>
        <v>6</v>
      </c>
      <c r="AX62" s="35">
        <f t="shared" si="136"/>
        <v>1</v>
      </c>
      <c r="AY62" s="35">
        <f t="shared" si="137"/>
        <v>1</v>
      </c>
      <c r="AZ62" s="76">
        <f t="shared" si="138"/>
        <v>1</v>
      </c>
      <c r="BA62" s="35">
        <f xml:space="preserve"> IF( N40-D62&lt;0,-1,0)</f>
        <v>0</v>
      </c>
      <c r="BB62" s="35">
        <f xml:space="preserve"> IF(N40-D62&gt;17,C62+2,C62+1)</f>
        <v>6</v>
      </c>
      <c r="BC62" s="35">
        <f t="shared" si="139"/>
        <v>-1</v>
      </c>
      <c r="BD62" s="35">
        <f t="shared" si="142"/>
        <v>0</v>
      </c>
      <c r="BE62" s="76">
        <f t="shared" si="141"/>
        <v>0</v>
      </c>
    </row>
    <row r="63" spans="2:57" x14ac:dyDescent="0.25">
      <c r="B63" s="4">
        <v>17</v>
      </c>
      <c r="C63" s="4">
        <v>5</v>
      </c>
      <c r="D63" s="4">
        <v>8</v>
      </c>
      <c r="E63" s="2"/>
      <c r="F63" s="70">
        <v>10</v>
      </c>
      <c r="G63" s="70">
        <v>8</v>
      </c>
      <c r="H63" s="70">
        <v>10</v>
      </c>
      <c r="I63" s="71">
        <v>10</v>
      </c>
      <c r="J63" s="2"/>
      <c r="K63" s="6">
        <f t="shared" si="118"/>
        <v>7</v>
      </c>
      <c r="L63" s="6">
        <f t="shared" si="119"/>
        <v>7</v>
      </c>
      <c r="M63" s="6">
        <f t="shared" si="120"/>
        <v>7</v>
      </c>
      <c r="N63" s="6">
        <f t="shared" si="121"/>
        <v>7</v>
      </c>
      <c r="O63" s="9"/>
      <c r="P63" s="3">
        <f>IF(K40=D63,1,0)</f>
        <v>0</v>
      </c>
      <c r="Q63" s="3">
        <f>IF(K40&gt;D63,1,0)</f>
        <v>1</v>
      </c>
      <c r="R63" s="3">
        <f>IF(K40&gt;D63+17,1,0)</f>
        <v>0</v>
      </c>
      <c r="S63" s="3">
        <f t="shared" si="122"/>
        <v>6</v>
      </c>
      <c r="T63" s="16">
        <f t="shared" si="123"/>
        <v>9</v>
      </c>
      <c r="U63" s="3">
        <f>IF(L40=D63,1,0)</f>
        <v>0</v>
      </c>
      <c r="V63" s="3">
        <f>IF(L40&gt;D63,1,0)</f>
        <v>1</v>
      </c>
      <c r="W63" s="3">
        <f>IF(L40&gt;D63+17,1,0)</f>
        <v>0</v>
      </c>
      <c r="X63" s="3">
        <f t="shared" si="124"/>
        <v>6</v>
      </c>
      <c r="Y63" s="16">
        <f t="shared" si="125"/>
        <v>7</v>
      </c>
      <c r="Z63" s="3">
        <f>IF(M40=D63,1,0)</f>
        <v>0</v>
      </c>
      <c r="AA63" s="3">
        <f>IF(M40&gt;D63,1,0)</f>
        <v>1</v>
      </c>
      <c r="AB63" s="3">
        <f>IF(M40&gt;D63+17,1,0)</f>
        <v>1</v>
      </c>
      <c r="AC63" s="3">
        <f t="shared" si="126"/>
        <v>7</v>
      </c>
      <c r="AD63" s="16">
        <f t="shared" si="127"/>
        <v>8</v>
      </c>
      <c r="AE63" s="3">
        <f t="shared" ref="AE63" si="143">IF(AX45=D63,1,0)</f>
        <v>0</v>
      </c>
      <c r="AF63" s="3">
        <f t="shared" ref="AF63" si="144">IF(AX45&gt;D63,1,0)</f>
        <v>0</v>
      </c>
      <c r="AG63" s="3">
        <f>IF(N40&gt;D63+17,1,0)</f>
        <v>1</v>
      </c>
      <c r="AH63" s="3">
        <f t="shared" si="128"/>
        <v>6</v>
      </c>
      <c r="AI63" s="16">
        <f t="shared" si="129"/>
        <v>9</v>
      </c>
      <c r="AJ63" s="2"/>
      <c r="AK63" s="2"/>
      <c r="AL63" s="6">
        <f xml:space="preserve"> IF( K40-D63&lt;0,-1,0)</f>
        <v>0</v>
      </c>
      <c r="AM63" s="6">
        <f xml:space="preserve"> IF(K40-D63&gt;17,C63+2,C63+1)</f>
        <v>6</v>
      </c>
      <c r="AN63" s="6">
        <f t="shared" si="130"/>
        <v>-2</v>
      </c>
      <c r="AO63" s="318">
        <f t="shared" si="131"/>
        <v>0</v>
      </c>
      <c r="AP63" s="76">
        <f t="shared" si="132"/>
        <v>0</v>
      </c>
      <c r="AQ63" s="6">
        <f xml:space="preserve"> IF( L40-D63&lt;0,-1,0)</f>
        <v>0</v>
      </c>
      <c r="AR63" s="6">
        <f xml:space="preserve"> IF(L40-D63&gt;17,C63+2,C63+1)</f>
        <v>6</v>
      </c>
      <c r="AS63" s="6">
        <f t="shared" si="133"/>
        <v>0</v>
      </c>
      <c r="AT63" s="6">
        <f t="shared" si="134"/>
        <v>0</v>
      </c>
      <c r="AU63" s="76">
        <f t="shared" si="135"/>
        <v>0</v>
      </c>
      <c r="AV63" s="6">
        <f xml:space="preserve"> IF( M40-D63&lt;0,-1,0)</f>
        <v>0</v>
      </c>
      <c r="AW63" s="6">
        <f xml:space="preserve"> IF(M40-D63&gt;17,C63+2,C63+1)</f>
        <v>7</v>
      </c>
      <c r="AX63" s="6">
        <f t="shared" si="136"/>
        <v>-1</v>
      </c>
      <c r="AY63" s="6">
        <f t="shared" si="137"/>
        <v>0</v>
      </c>
      <c r="AZ63" s="76">
        <f t="shared" si="138"/>
        <v>0</v>
      </c>
      <c r="BA63" s="6">
        <f xml:space="preserve"> IF( N40-D63&lt;0,-1,0)</f>
        <v>0</v>
      </c>
      <c r="BB63" s="6">
        <f xml:space="preserve"> IF(N40-D63&gt;17,C63+2,C63+1)</f>
        <v>7</v>
      </c>
      <c r="BC63" s="6">
        <f t="shared" si="139"/>
        <v>-1</v>
      </c>
      <c r="BD63" s="6">
        <f t="shared" si="142"/>
        <v>0</v>
      </c>
      <c r="BE63" s="76">
        <f t="shared" si="141"/>
        <v>0</v>
      </c>
    </row>
    <row r="64" spans="2:57" x14ac:dyDescent="0.25">
      <c r="B64" s="33">
        <v>18</v>
      </c>
      <c r="C64" s="33">
        <v>3</v>
      </c>
      <c r="D64" s="33">
        <v>15</v>
      </c>
      <c r="E64" s="2"/>
      <c r="F64" s="36">
        <v>3</v>
      </c>
      <c r="G64" s="36">
        <v>10</v>
      </c>
      <c r="H64" s="36">
        <v>5</v>
      </c>
      <c r="I64" s="37">
        <v>10</v>
      </c>
      <c r="J64" s="2"/>
      <c r="K64" s="35">
        <f t="shared" si="118"/>
        <v>3</v>
      </c>
      <c r="L64" s="35">
        <f t="shared" si="119"/>
        <v>5</v>
      </c>
      <c r="M64" s="35">
        <f t="shared" si="120"/>
        <v>5</v>
      </c>
      <c r="N64" s="35">
        <f t="shared" si="121"/>
        <v>5</v>
      </c>
      <c r="O64" s="9"/>
      <c r="P64" s="3">
        <f>IF(K40=D64,1,0)</f>
        <v>0</v>
      </c>
      <c r="Q64" s="3">
        <f>IF(K40&gt;D64,1,0)</f>
        <v>0</v>
      </c>
      <c r="R64" s="3">
        <f>IF(K40&gt;D64+17,1,0)</f>
        <v>0</v>
      </c>
      <c r="S64" s="3">
        <f t="shared" si="122"/>
        <v>3</v>
      </c>
      <c r="T64" s="16">
        <f t="shared" si="123"/>
        <v>3</v>
      </c>
      <c r="U64" s="3">
        <f>IF(L40=D64,1,0)</f>
        <v>0</v>
      </c>
      <c r="V64" s="3">
        <f>IF(L40&gt;D64,1,0)</f>
        <v>1</v>
      </c>
      <c r="W64" s="3">
        <f>IF(L40&gt;D64+17,1,0)</f>
        <v>0</v>
      </c>
      <c r="X64" s="3">
        <f t="shared" si="124"/>
        <v>4</v>
      </c>
      <c r="Y64" s="16">
        <f t="shared" si="125"/>
        <v>9</v>
      </c>
      <c r="Z64" s="3">
        <f>IF(M40=D64,1,0)</f>
        <v>0</v>
      </c>
      <c r="AA64" s="3">
        <f>IF(M40&gt;D64,1,0)</f>
        <v>1</v>
      </c>
      <c r="AB64" s="3">
        <f>IF(M40&gt;D64+17,1,0)</f>
        <v>1</v>
      </c>
      <c r="AC64" s="3">
        <f t="shared" si="126"/>
        <v>5</v>
      </c>
      <c r="AD64" s="16">
        <f t="shared" si="127"/>
        <v>3</v>
      </c>
      <c r="AE64" s="3">
        <f>IF(N40=D64,1,0)</f>
        <v>0</v>
      </c>
      <c r="AF64" s="3">
        <f>IF(N40&gt;D64,1,0)</f>
        <v>1</v>
      </c>
      <c r="AG64" s="3">
        <f>IF(N40&gt;D64+17,1,0)</f>
        <v>1</v>
      </c>
      <c r="AH64" s="3">
        <f t="shared" si="128"/>
        <v>5</v>
      </c>
      <c r="AI64" s="16">
        <f t="shared" si="129"/>
        <v>8</v>
      </c>
      <c r="AJ64" s="2"/>
      <c r="AK64" s="2"/>
      <c r="AL64" s="35">
        <f xml:space="preserve"> IF( K40-D64&lt;0,-1,0)</f>
        <v>-1</v>
      </c>
      <c r="AM64" s="35">
        <f xml:space="preserve"> IF(K40-D64&gt;17,C64+2,C64+1)</f>
        <v>4</v>
      </c>
      <c r="AN64" s="35">
        <f t="shared" si="130"/>
        <v>3</v>
      </c>
      <c r="AO64" s="35">
        <f t="shared" si="131"/>
        <v>2</v>
      </c>
      <c r="AP64" s="76">
        <f t="shared" si="132"/>
        <v>2</v>
      </c>
      <c r="AQ64" s="35">
        <f xml:space="preserve"> IF( L40-I64&lt;0,-1,0)</f>
        <v>0</v>
      </c>
      <c r="AR64" s="35">
        <f xml:space="preserve"> IF(L40-D64&gt;17,C64+2,C64+1)</f>
        <v>4</v>
      </c>
      <c r="AS64" s="35">
        <f t="shared" si="133"/>
        <v>-4</v>
      </c>
      <c r="AT64" s="35">
        <f t="shared" ref="AT64" si="145" xml:space="preserve"> IF(AS64&lt;0, 0, AS64)</f>
        <v>0</v>
      </c>
      <c r="AU64" s="76">
        <f t="shared" si="135"/>
        <v>0</v>
      </c>
      <c r="AV64" s="35">
        <f xml:space="preserve"> IF( M40-D64&lt;0,-1,0)</f>
        <v>0</v>
      </c>
      <c r="AW64" s="35">
        <f xml:space="preserve"> IF(M40-D64&gt;17,C64+2,C64+1)</f>
        <v>5</v>
      </c>
      <c r="AX64" s="35">
        <f t="shared" si="136"/>
        <v>2</v>
      </c>
      <c r="AY64" s="35">
        <f t="shared" si="137"/>
        <v>2</v>
      </c>
      <c r="AZ64" s="76">
        <f t="shared" si="138"/>
        <v>2</v>
      </c>
      <c r="BA64" s="35">
        <f xml:space="preserve"> IF( N40-D64&lt;0,-1,0)</f>
        <v>0</v>
      </c>
      <c r="BB64" s="35">
        <f xml:space="preserve"> IF(N40-D64&gt;17,C64+2,C64+1)</f>
        <v>5</v>
      </c>
      <c r="BC64" s="35">
        <f t="shared" si="139"/>
        <v>-3</v>
      </c>
      <c r="BD64" s="35">
        <f t="shared" si="142"/>
        <v>0</v>
      </c>
      <c r="BE64" s="76">
        <f t="shared" si="141"/>
        <v>0</v>
      </c>
    </row>
    <row r="65" spans="2:57" x14ac:dyDescent="0.25">
      <c r="B65" s="4" t="s">
        <v>2</v>
      </c>
      <c r="C65" s="4">
        <f>SUM(C56:C64)</f>
        <v>36</v>
      </c>
      <c r="D65" s="4"/>
      <c r="E65" s="2"/>
      <c r="F65" s="6">
        <f t="shared" ref="F65:I65" si="146">SUM(F56:F64)</f>
        <v>55</v>
      </c>
      <c r="G65" s="6">
        <f t="shared" si="146"/>
        <v>57</v>
      </c>
      <c r="H65" s="6">
        <f t="shared" si="146"/>
        <v>67</v>
      </c>
      <c r="I65" s="6">
        <f t="shared" si="146"/>
        <v>67</v>
      </c>
      <c r="J65" s="2"/>
      <c r="K65" s="6">
        <f t="shared" ref="K65:N65" si="147">SUM(K56:K64)</f>
        <v>45</v>
      </c>
      <c r="L65" s="6">
        <f t="shared" si="147"/>
        <v>51</v>
      </c>
      <c r="M65" s="6">
        <f t="shared" si="147"/>
        <v>54</v>
      </c>
      <c r="N65" s="6">
        <f t="shared" si="147"/>
        <v>52</v>
      </c>
      <c r="O65" s="9"/>
      <c r="P65" s="3" t="s">
        <v>9</v>
      </c>
      <c r="Q65" s="3"/>
      <c r="R65" s="3"/>
      <c r="S65" s="3" t="s">
        <v>9</v>
      </c>
      <c r="T65" s="16">
        <f t="shared" ref="T65" si="148">SUM(T56:T64)</f>
        <v>48</v>
      </c>
      <c r="U65" s="3" t="s">
        <v>9</v>
      </c>
      <c r="V65" s="3"/>
      <c r="W65" s="3"/>
      <c r="X65" s="3" t="s">
        <v>9</v>
      </c>
      <c r="Y65" s="16">
        <f t="shared" ref="Y65" si="149">SUM(Y56:Y64)</f>
        <v>45</v>
      </c>
      <c r="Z65" s="3" t="s">
        <v>9</v>
      </c>
      <c r="AA65" s="3"/>
      <c r="AB65" s="3"/>
      <c r="AC65" s="3" t="s">
        <v>9</v>
      </c>
      <c r="AD65" s="16">
        <f t="shared" ref="AD65" si="150">SUM(AD56:AD64)</f>
        <v>49</v>
      </c>
      <c r="AE65" s="3" t="s">
        <v>9</v>
      </c>
      <c r="AF65" s="3"/>
      <c r="AG65" s="3"/>
      <c r="AH65" s="3" t="s">
        <v>9</v>
      </c>
      <c r="AI65" s="16">
        <f t="shared" ref="AI65" si="151">SUM(AI56:AI64)</f>
        <v>50</v>
      </c>
      <c r="AJ65" s="2"/>
      <c r="AK65" s="2"/>
      <c r="AL65" s="1"/>
      <c r="AM65" s="6" t="s">
        <v>9</v>
      </c>
      <c r="AN65" s="1" t="s">
        <v>9</v>
      </c>
      <c r="AO65" s="6">
        <f t="shared" ref="AO65:AP65" si="152">SUM(AO56:AO64)</f>
        <v>13</v>
      </c>
      <c r="AP65" s="78">
        <f t="shared" si="152"/>
        <v>13</v>
      </c>
      <c r="AQ65" s="1"/>
      <c r="AR65" s="6" t="s">
        <v>9</v>
      </c>
      <c r="AS65" s="1" t="s">
        <v>9</v>
      </c>
      <c r="AT65" s="6">
        <f t="shared" ref="AT65:AU65" si="153">SUM(AT56:AT64)</f>
        <v>13</v>
      </c>
      <c r="AU65" s="78">
        <f t="shared" si="153"/>
        <v>13</v>
      </c>
      <c r="AV65" s="6"/>
      <c r="AW65" s="6" t="s">
        <v>9</v>
      </c>
      <c r="AX65" s="6" t="s">
        <v>9</v>
      </c>
      <c r="AY65" s="6">
        <f t="shared" ref="AY65:AZ65" si="154">SUM(AY56:AY64)</f>
        <v>7</v>
      </c>
      <c r="AZ65" s="78">
        <f t="shared" si="154"/>
        <v>7</v>
      </c>
      <c r="BA65" s="1"/>
      <c r="BB65" s="6" t="s">
        <v>9</v>
      </c>
      <c r="BC65" s="1" t="s">
        <v>9</v>
      </c>
      <c r="BD65" s="6">
        <f t="shared" ref="BD65:BE65" si="155">SUM(BD56:BD64)</f>
        <v>10</v>
      </c>
      <c r="BE65" s="78">
        <f t="shared" si="155"/>
        <v>10</v>
      </c>
    </row>
    <row r="66" spans="2:57" x14ac:dyDescent="0.25">
      <c r="B66" s="33" t="s">
        <v>1</v>
      </c>
      <c r="C66" s="33">
        <f>C55</f>
        <v>35</v>
      </c>
      <c r="D66" s="33"/>
      <c r="E66" s="2"/>
      <c r="F66" s="35">
        <f t="shared" ref="F66:I66" si="156">F55</f>
        <v>50</v>
      </c>
      <c r="G66" s="35">
        <f t="shared" si="156"/>
        <v>60</v>
      </c>
      <c r="H66" s="35">
        <f t="shared" si="156"/>
        <v>64</v>
      </c>
      <c r="I66" s="35">
        <f t="shared" si="156"/>
        <v>64</v>
      </c>
      <c r="J66" s="2"/>
      <c r="K66" s="35">
        <f t="shared" ref="K66:N66" si="157">K55</f>
        <v>46</v>
      </c>
      <c r="L66" s="35">
        <f t="shared" si="157"/>
        <v>52</v>
      </c>
      <c r="M66" s="35">
        <f t="shared" si="157"/>
        <v>52</v>
      </c>
      <c r="N66" s="35">
        <f t="shared" si="157"/>
        <v>52</v>
      </c>
      <c r="O66" s="9"/>
      <c r="P66" s="3" t="s">
        <v>9</v>
      </c>
      <c r="Q66" s="3"/>
      <c r="R66" s="3"/>
      <c r="S66" s="3" t="s">
        <v>9</v>
      </c>
      <c r="T66" s="16">
        <f>T55</f>
        <v>43</v>
      </c>
      <c r="U66" s="3" t="s">
        <v>9</v>
      </c>
      <c r="V66" s="3"/>
      <c r="W66" s="3"/>
      <c r="X66" s="3" t="s">
        <v>9</v>
      </c>
      <c r="Y66" s="16">
        <f>Y55</f>
        <v>49</v>
      </c>
      <c r="Z66" s="3" t="s">
        <v>9</v>
      </c>
      <c r="AA66" s="3"/>
      <c r="AB66" s="3"/>
      <c r="AC66" s="3" t="s">
        <v>9</v>
      </c>
      <c r="AD66" s="16">
        <f>AD55</f>
        <v>46</v>
      </c>
      <c r="AE66" s="3" t="s">
        <v>9</v>
      </c>
      <c r="AF66" s="3"/>
      <c r="AG66" s="3"/>
      <c r="AH66" s="3" t="s">
        <v>9</v>
      </c>
      <c r="AI66" s="16">
        <f>AI55</f>
        <v>46</v>
      </c>
      <c r="AJ66" s="2"/>
      <c r="AK66" s="2"/>
      <c r="AL66" s="39"/>
      <c r="AM66" s="38"/>
      <c r="AN66" s="38"/>
      <c r="AO66" s="35">
        <f t="shared" ref="AO66:AP66" si="158">AO55</f>
        <v>12</v>
      </c>
      <c r="AP66" s="79">
        <f t="shared" si="158"/>
        <v>12</v>
      </c>
      <c r="AQ66" s="39"/>
      <c r="AR66" s="38"/>
      <c r="AS66" s="38"/>
      <c r="AT66" s="35">
        <f t="shared" ref="AT66:AU66" si="159">AT55</f>
        <v>6</v>
      </c>
      <c r="AU66" s="79">
        <f t="shared" si="159"/>
        <v>6</v>
      </c>
      <c r="AV66" s="35"/>
      <c r="AW66" s="35"/>
      <c r="AX66" s="35"/>
      <c r="AY66" s="35">
        <f t="shared" ref="AY66:AZ66" si="160">AY55</f>
        <v>10</v>
      </c>
      <c r="AZ66" s="79">
        <f t="shared" si="160"/>
        <v>10</v>
      </c>
      <c r="BA66" s="39"/>
      <c r="BB66" s="38"/>
      <c r="BC66" s="38"/>
      <c r="BD66" s="35">
        <f t="shared" ref="BD66:BE66" si="161">BD55</f>
        <v>8</v>
      </c>
      <c r="BE66" s="79">
        <f t="shared" si="161"/>
        <v>8</v>
      </c>
    </row>
    <row r="67" spans="2:57" x14ac:dyDescent="0.25">
      <c r="B67" s="4" t="s">
        <v>3</v>
      </c>
      <c r="C67" s="4">
        <f>SUM(C65+C66)</f>
        <v>71</v>
      </c>
      <c r="D67" s="4"/>
      <c r="E67" s="14"/>
      <c r="F67" s="6">
        <f t="shared" ref="F67:I67" si="162">SUM(F65+F66)</f>
        <v>105</v>
      </c>
      <c r="G67" s="6">
        <f t="shared" si="162"/>
        <v>117</v>
      </c>
      <c r="H67" s="6">
        <f t="shared" si="162"/>
        <v>131</v>
      </c>
      <c r="I67" s="6">
        <f t="shared" si="162"/>
        <v>131</v>
      </c>
      <c r="J67" s="14"/>
      <c r="K67" s="6">
        <f t="shared" ref="K67:N67" si="163">SUM(K65+K66)</f>
        <v>91</v>
      </c>
      <c r="L67" s="6">
        <f t="shared" si="163"/>
        <v>103</v>
      </c>
      <c r="M67" s="6">
        <f t="shared" si="163"/>
        <v>106</v>
      </c>
      <c r="N67" s="6">
        <f t="shared" si="163"/>
        <v>104</v>
      </c>
      <c r="O67" s="22"/>
      <c r="P67" s="3" t="s">
        <v>9</v>
      </c>
      <c r="Q67" s="3"/>
      <c r="R67" s="3"/>
      <c r="S67" s="3" t="s">
        <v>9</v>
      </c>
      <c r="T67" s="16">
        <f>T65+T66</f>
        <v>91</v>
      </c>
      <c r="U67" s="3" t="s">
        <v>9</v>
      </c>
      <c r="V67" s="3"/>
      <c r="W67" s="3"/>
      <c r="X67" s="3" t="s">
        <v>9</v>
      </c>
      <c r="Y67" s="16">
        <f>Y65+Y66</f>
        <v>94</v>
      </c>
      <c r="Z67" s="3" t="s">
        <v>9</v>
      </c>
      <c r="AA67" s="3"/>
      <c r="AB67" s="3"/>
      <c r="AC67" s="3" t="s">
        <v>9</v>
      </c>
      <c r="AD67" s="16">
        <f t="shared" ref="AD67" si="164">AD65+AD66</f>
        <v>95</v>
      </c>
      <c r="AE67" s="3" t="s">
        <v>9</v>
      </c>
      <c r="AF67" s="3"/>
      <c r="AG67" s="3"/>
      <c r="AH67" s="3" t="s">
        <v>9</v>
      </c>
      <c r="AI67" s="16">
        <f t="shared" ref="AI67" si="165">AI65+AI66</f>
        <v>96</v>
      </c>
      <c r="AJ67" s="2"/>
      <c r="AK67" s="2"/>
      <c r="AL67" s="3"/>
      <c r="AM67" s="1"/>
      <c r="AN67" s="1"/>
      <c r="AO67" s="6">
        <f t="shared" ref="AO67:AP67" si="166">SUM(AO65+AO66)</f>
        <v>25</v>
      </c>
      <c r="AP67" s="78">
        <f t="shared" si="166"/>
        <v>25</v>
      </c>
      <c r="AQ67" s="3"/>
      <c r="AR67" s="1"/>
      <c r="AS67" s="1"/>
      <c r="AT67" s="6">
        <f t="shared" ref="AT67:AU67" si="167">SUM(AT65+AT66)</f>
        <v>19</v>
      </c>
      <c r="AU67" s="78">
        <f t="shared" si="167"/>
        <v>19</v>
      </c>
      <c r="AV67" s="6"/>
      <c r="AW67" s="6"/>
      <c r="AX67" s="6"/>
      <c r="AY67" s="6">
        <f t="shared" ref="AY67:AZ67" si="168">SUM(AY65+AY66)</f>
        <v>17</v>
      </c>
      <c r="AZ67" s="78">
        <f t="shared" si="168"/>
        <v>17</v>
      </c>
      <c r="BA67" s="3"/>
      <c r="BB67" s="1"/>
      <c r="BC67" s="1"/>
      <c r="BD67" s="6">
        <f t="shared" ref="BD67:BE67" si="169">SUM(BD65+BD66)</f>
        <v>18</v>
      </c>
      <c r="BE67" s="78">
        <f t="shared" si="169"/>
        <v>18</v>
      </c>
    </row>
    <row r="68" spans="2:57" x14ac:dyDescent="0.25">
      <c r="B68" s="27" t="s">
        <v>9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AJ68" s="2"/>
      <c r="AK68" s="2"/>
      <c r="BE68" s="75" t="s">
        <v>9</v>
      </c>
    </row>
    <row r="69" spans="2:57" x14ac:dyDescent="0.25">
      <c r="B69" s="27" t="s">
        <v>9</v>
      </c>
      <c r="C69" s="27"/>
      <c r="D69" s="27"/>
      <c r="E69" s="27"/>
      <c r="F69" s="27"/>
      <c r="G69" s="27"/>
      <c r="H69" s="27"/>
      <c r="I69" s="27"/>
      <c r="J69" s="27"/>
    </row>
    <row r="70" spans="2:57" x14ac:dyDescent="0.25">
      <c r="B70" s="27"/>
      <c r="C70" s="27"/>
      <c r="D70" s="27"/>
      <c r="E70" s="27"/>
      <c r="F70" s="27"/>
      <c r="G70" s="27"/>
      <c r="H70" s="27"/>
      <c r="I70" s="27"/>
      <c r="J70" s="27"/>
      <c r="K70" s="26"/>
      <c r="L70" s="26"/>
      <c r="M70" s="26"/>
      <c r="N70" s="26"/>
    </row>
    <row r="71" spans="2:57" x14ac:dyDescent="0.25">
      <c r="B71" s="27"/>
      <c r="C71" s="27"/>
      <c r="D71" s="27"/>
      <c r="E71" s="27"/>
      <c r="F71" s="27"/>
      <c r="G71" s="27"/>
      <c r="H71" s="27"/>
      <c r="I71" s="27"/>
      <c r="J71" s="27"/>
      <c r="K71" s="26"/>
      <c r="L71" s="26"/>
      <c r="M71" s="26"/>
      <c r="N71" s="26"/>
    </row>
    <row r="72" spans="2:57" x14ac:dyDescent="0.25">
      <c r="B72" s="25" t="s">
        <v>14</v>
      </c>
      <c r="C72" s="27"/>
      <c r="E72" s="323" t="s">
        <v>36</v>
      </c>
      <c r="F72" s="322"/>
      <c r="G72" s="322"/>
      <c r="H72" s="322"/>
      <c r="AJ72" t="s">
        <v>9</v>
      </c>
      <c r="AL72" s="72" t="s">
        <v>9</v>
      </c>
      <c r="AM72" s="7"/>
      <c r="AN72" s="7"/>
      <c r="AO72" s="7"/>
      <c r="AT72" s="7"/>
      <c r="BA72" t="s">
        <v>9</v>
      </c>
    </row>
    <row r="73" spans="2:57" x14ac:dyDescent="0.25">
      <c r="B73" t="s">
        <v>9</v>
      </c>
      <c r="AL73" s="72" t="s">
        <v>9</v>
      </c>
      <c r="AM73" s="7"/>
      <c r="AN73" s="7"/>
      <c r="AO73" s="7"/>
      <c r="AT73" s="7"/>
    </row>
    <row r="74" spans="2:57" x14ac:dyDescent="0.25">
      <c r="B74" s="27" t="s">
        <v>9</v>
      </c>
      <c r="C74" s="27"/>
      <c r="D74" s="72" t="s">
        <v>15</v>
      </c>
      <c r="E74" s="72"/>
      <c r="F74" s="72"/>
      <c r="G74" s="72"/>
      <c r="H74" s="74"/>
      <c r="I74" s="72"/>
      <c r="J74" s="72"/>
      <c r="K74" s="40" t="s">
        <v>39</v>
      </c>
      <c r="L74" s="41" t="s">
        <v>18</v>
      </c>
      <c r="M74" s="42" t="s">
        <v>26</v>
      </c>
      <c r="N74" s="43" t="s">
        <v>27</v>
      </c>
      <c r="O74" s="7"/>
      <c r="AL74" s="17" t="s">
        <v>9</v>
      </c>
      <c r="AM74" s="23"/>
      <c r="AN74" s="27" t="s">
        <v>12</v>
      </c>
      <c r="AO74" s="27"/>
      <c r="AP74" s="27"/>
      <c r="AQ74" s="27"/>
      <c r="AR74" s="27"/>
      <c r="AS74" s="27"/>
      <c r="AT74" s="27"/>
      <c r="AV74" s="40" t="s">
        <v>39</v>
      </c>
      <c r="AW74" s="41" t="s">
        <v>18</v>
      </c>
      <c r="AX74" s="42" t="s">
        <v>26</v>
      </c>
      <c r="AY74" s="43" t="s">
        <v>27</v>
      </c>
    </row>
    <row r="75" spans="2:57" x14ac:dyDescent="0.25">
      <c r="B75" s="27" t="s">
        <v>9</v>
      </c>
      <c r="C75" s="27"/>
      <c r="D75" s="72" t="s">
        <v>16</v>
      </c>
      <c r="E75" s="72"/>
      <c r="F75" s="72"/>
      <c r="G75" s="72"/>
      <c r="H75" s="74"/>
      <c r="I75" s="72"/>
      <c r="J75" s="72"/>
      <c r="K75" s="5">
        <v>15</v>
      </c>
      <c r="L75" s="5">
        <v>31</v>
      </c>
      <c r="M75" s="5">
        <v>0</v>
      </c>
      <c r="N75" s="5">
        <v>0</v>
      </c>
      <c r="O75" s="7"/>
      <c r="AK75" t="s">
        <v>9</v>
      </c>
      <c r="AL75" s="73" t="s">
        <v>9</v>
      </c>
      <c r="AM75" s="73" t="s">
        <v>9</v>
      </c>
      <c r="AN75" s="27" t="s">
        <v>13</v>
      </c>
      <c r="AO75" s="27"/>
      <c r="AP75" s="27"/>
      <c r="AQ75" s="27"/>
      <c r="AR75" s="27"/>
      <c r="AS75" s="27"/>
      <c r="AT75" s="27"/>
      <c r="AU75" s="72"/>
      <c r="AV75" s="16">
        <f>(K102-C79)</f>
        <v>25</v>
      </c>
      <c r="AW75" s="16">
        <f>L102-C79</f>
        <v>27</v>
      </c>
      <c r="AX75" s="16">
        <f>(M102-C79)</f>
        <v>37</v>
      </c>
      <c r="AY75" s="16">
        <f>(N102-C79)</f>
        <v>37</v>
      </c>
      <c r="BA75" t="s">
        <v>9</v>
      </c>
      <c r="BB75" s="17"/>
    </row>
    <row r="76" spans="2:57" x14ac:dyDescent="0.25">
      <c r="B76" t="s">
        <v>9</v>
      </c>
      <c r="L76" s="12" t="s">
        <v>10</v>
      </c>
      <c r="M76" s="12"/>
      <c r="AL76" t="s">
        <v>9</v>
      </c>
      <c r="AM76" t="s">
        <v>9</v>
      </c>
      <c r="AV76">
        <f>AV75-K75</f>
        <v>10</v>
      </c>
      <c r="AW76">
        <f t="shared" ref="AW76:AY76" si="170">AW75-L75</f>
        <v>-4</v>
      </c>
      <c r="AX76">
        <f t="shared" si="170"/>
        <v>37</v>
      </c>
      <c r="AY76">
        <f t="shared" si="170"/>
        <v>37</v>
      </c>
    </row>
    <row r="77" spans="2:57" x14ac:dyDescent="0.25">
      <c r="B77" t="s">
        <v>9</v>
      </c>
      <c r="AL77" s="25" t="s">
        <v>11</v>
      </c>
      <c r="AM77" s="27"/>
      <c r="AO77" s="73"/>
      <c r="AQ77" s="73"/>
      <c r="AR77" s="73"/>
      <c r="AS77" s="73"/>
      <c r="AT77" s="73"/>
      <c r="AU77" s="23"/>
      <c r="AV77" s="23"/>
      <c r="AW77" s="23"/>
      <c r="AX77" s="23"/>
      <c r="AY77" s="23"/>
      <c r="BA77" s="23"/>
      <c r="BB77" s="23"/>
      <c r="BC77" s="23"/>
      <c r="BD77" s="23"/>
    </row>
    <row r="78" spans="2:57" x14ac:dyDescent="0.25">
      <c r="B78" s="31" t="s">
        <v>5</v>
      </c>
      <c r="C78" s="32" t="s">
        <v>8</v>
      </c>
      <c r="D78" s="81"/>
      <c r="E78" s="11"/>
      <c r="F78" s="324" t="s">
        <v>7</v>
      </c>
      <c r="G78" s="325"/>
      <c r="H78" s="325"/>
      <c r="I78" s="325"/>
      <c r="J78" s="11"/>
      <c r="K78" s="18" t="s">
        <v>57</v>
      </c>
      <c r="L78" s="18"/>
      <c r="M78" s="18"/>
      <c r="N78" s="18"/>
      <c r="O78" s="19"/>
      <c r="P78" s="11"/>
      <c r="Q78" s="19"/>
      <c r="R78" s="19"/>
      <c r="S78" s="11"/>
      <c r="T78" s="11"/>
      <c r="U78" s="11"/>
      <c r="V78" s="19" t="s">
        <v>49</v>
      </c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3"/>
      <c r="AL78" s="322" t="s">
        <v>42</v>
      </c>
      <c r="AM78" s="322"/>
      <c r="AN78" s="322"/>
      <c r="AO78" s="322"/>
      <c r="AP78" s="322"/>
      <c r="AQ78" s="322"/>
      <c r="AR78" s="322"/>
      <c r="AS78" s="322"/>
      <c r="AT78" s="322"/>
    </row>
    <row r="79" spans="2:57" x14ac:dyDescent="0.25">
      <c r="B79" s="82">
        <v>71</v>
      </c>
      <c r="C79" s="83">
        <v>70</v>
      </c>
      <c r="D79" s="84" t="s">
        <v>9</v>
      </c>
      <c r="E79" s="2"/>
      <c r="F79" s="102" t="s">
        <v>10</v>
      </c>
      <c r="G79" s="14"/>
      <c r="H79" s="14"/>
      <c r="I79" s="14"/>
      <c r="J79" s="2"/>
      <c r="K79" s="9" t="s">
        <v>58</v>
      </c>
      <c r="L79" s="21"/>
      <c r="M79" s="21"/>
      <c r="N79" s="21"/>
      <c r="O79" s="9"/>
      <c r="Q79" s="20"/>
      <c r="R79" s="20"/>
      <c r="T79" s="20" t="s">
        <v>50</v>
      </c>
      <c r="U79" s="2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94"/>
      <c r="AJ79" t="s">
        <v>9</v>
      </c>
      <c r="AM79" t="s">
        <v>9</v>
      </c>
    </row>
    <row r="80" spans="2:57" x14ac:dyDescent="0.25">
      <c r="B80" s="8" t="s">
        <v>0</v>
      </c>
      <c r="C80" s="8" t="s">
        <v>5</v>
      </c>
      <c r="D80" s="10" t="s">
        <v>4</v>
      </c>
      <c r="E80" s="2"/>
      <c r="F80" s="40" t="s">
        <v>39</v>
      </c>
      <c r="G80" s="41" t="s">
        <v>18</v>
      </c>
      <c r="H80" s="42" t="s">
        <v>26</v>
      </c>
      <c r="I80" s="43" t="s">
        <v>27</v>
      </c>
      <c r="J80" s="2"/>
      <c r="K80" s="40" t="s">
        <v>39</v>
      </c>
      <c r="L80" s="41" t="s">
        <v>18</v>
      </c>
      <c r="M80" s="42" t="s">
        <v>26</v>
      </c>
      <c r="N80" s="43" t="s">
        <v>27</v>
      </c>
      <c r="O80" s="9"/>
      <c r="P80" s="320" t="s">
        <v>63</v>
      </c>
      <c r="Q80" s="321"/>
      <c r="R80" s="321"/>
      <c r="S80" s="321"/>
      <c r="T80" s="97" t="s">
        <v>9</v>
      </c>
      <c r="U80" s="3" t="s">
        <v>64</v>
      </c>
      <c r="V80" s="96"/>
      <c r="W80" s="96"/>
      <c r="X80" s="96"/>
      <c r="Y80" s="97"/>
      <c r="Z80" s="95" t="s">
        <v>26</v>
      </c>
      <c r="AA80" s="96"/>
      <c r="AB80" s="96"/>
      <c r="AC80" s="96"/>
      <c r="AD80" s="97"/>
      <c r="AE80" s="95" t="s">
        <v>27</v>
      </c>
      <c r="AF80" s="96"/>
      <c r="AG80" s="96" t="s">
        <v>9</v>
      </c>
      <c r="AH80" s="96"/>
      <c r="AI80" s="97"/>
      <c r="AJ80" t="s">
        <v>9</v>
      </c>
      <c r="AL80" s="40" t="s">
        <v>39</v>
      </c>
      <c r="AM80" s="44"/>
      <c r="AN80" s="44"/>
      <c r="AO80" s="45"/>
      <c r="AQ80" s="59" t="s">
        <v>18</v>
      </c>
      <c r="AR80" s="47"/>
      <c r="AS80" s="47"/>
      <c r="AT80" s="48"/>
      <c r="AU80" s="2"/>
      <c r="AV80" s="53" t="s">
        <v>26</v>
      </c>
      <c r="AW80" s="49"/>
      <c r="AX80" s="49"/>
      <c r="AY80" s="50"/>
      <c r="AZ80" s="80"/>
      <c r="BA80" s="54" t="s">
        <v>27</v>
      </c>
      <c r="BB80" s="51"/>
      <c r="BC80" s="51"/>
      <c r="BD80" s="52"/>
    </row>
    <row r="81" spans="2:57" x14ac:dyDescent="0.25">
      <c r="B81" s="33">
        <v>1</v>
      </c>
      <c r="C81" s="33">
        <v>4</v>
      </c>
      <c r="D81" s="34">
        <v>5</v>
      </c>
      <c r="E81" s="2"/>
      <c r="F81" s="36">
        <v>6</v>
      </c>
      <c r="G81" s="36">
        <v>7</v>
      </c>
      <c r="H81" s="36">
        <v>7</v>
      </c>
      <c r="I81" s="37">
        <v>7</v>
      </c>
      <c r="J81" s="2"/>
      <c r="K81" s="35">
        <f t="shared" ref="K81" si="171">IF(F81-C81 &gt;2,C81+2,F81)</f>
        <v>6</v>
      </c>
      <c r="L81" s="35">
        <f>IF(G81-C81 &gt;2,C81+2,G81)</f>
        <v>6</v>
      </c>
      <c r="M81" s="35">
        <f t="shared" ref="M81:M89" si="172">IF(H81-C81 &gt;2,C81+2,H81)</f>
        <v>6</v>
      </c>
      <c r="N81" s="35">
        <f>IF(I81-C81 &gt;2,C81+2,I81)</f>
        <v>6</v>
      </c>
      <c r="O81" s="9"/>
      <c r="P81" s="3">
        <f>IF(K75=D81,1,0)</f>
        <v>0</v>
      </c>
      <c r="Q81" s="3">
        <f>IF(K75&gt;D81,1,0)</f>
        <v>1</v>
      </c>
      <c r="R81" s="3">
        <f>IF(K75&gt;D81+17,1,0)</f>
        <v>0</v>
      </c>
      <c r="S81" s="3">
        <f t="shared" ref="S81:S89" si="173">SUM(P81:R81)+C81</f>
        <v>5</v>
      </c>
      <c r="T81" s="16">
        <f t="shared" ref="T81:T89" si="174">(F81-S81)+C81</f>
        <v>5</v>
      </c>
      <c r="U81" s="3">
        <f>IF(L75=D81,1,0)</f>
        <v>0</v>
      </c>
      <c r="V81" s="3">
        <f>IF(L75&gt;D81,1,0)</f>
        <v>1</v>
      </c>
      <c r="W81" s="3">
        <f>IF(L75&gt;D81+17,1,0)</f>
        <v>1</v>
      </c>
      <c r="X81" s="3">
        <f>SUM(U81:W81)+C81</f>
        <v>6</v>
      </c>
      <c r="Y81" s="16">
        <f>(G81-X81)+C81</f>
        <v>5</v>
      </c>
      <c r="Z81" s="3">
        <f>IF(M75=D81,1,0)</f>
        <v>0</v>
      </c>
      <c r="AA81" s="3">
        <f>IF(M75&gt;D81,1,0)</f>
        <v>0</v>
      </c>
      <c r="AB81" s="3">
        <f>IF(M75&gt;D81+17,1,0)</f>
        <v>0</v>
      </c>
      <c r="AC81" s="3">
        <f>SUM(Z81:AB81)+C81</f>
        <v>4</v>
      </c>
      <c r="AD81" s="16">
        <f>(H81-AC81)+C81</f>
        <v>7</v>
      </c>
      <c r="AE81" s="3">
        <f>IF(N75=D81,1,0)</f>
        <v>0</v>
      </c>
      <c r="AF81" s="3">
        <f>IF(N75&gt;D81,1,0)</f>
        <v>0</v>
      </c>
      <c r="AG81" s="3">
        <f>IF(N75&gt;D81+17,1,0)</f>
        <v>0</v>
      </c>
      <c r="AH81" s="3">
        <f>SUM(AE81:AG81)+C81</f>
        <v>4</v>
      </c>
      <c r="AI81" s="16">
        <f>(I81-AH81)+C81</f>
        <v>7</v>
      </c>
      <c r="AJ81" s="2"/>
      <c r="AK81" s="2"/>
      <c r="AL81" s="35">
        <f xml:space="preserve"> IF( K75-D81&lt;0,-1,0)</f>
        <v>0</v>
      </c>
      <c r="AM81" s="35">
        <f xml:space="preserve"> IF(K75-D81&gt;17,C81+2,C81+1)</f>
        <v>5</v>
      </c>
      <c r="AN81" s="35">
        <f t="shared" ref="AN81:AN89" si="175">(AM81+2)-F81</f>
        <v>1</v>
      </c>
      <c r="AO81" s="35">
        <f xml:space="preserve"> IF(AN81&lt;0, 0, AN81+AL81)</f>
        <v>1</v>
      </c>
      <c r="AP81" s="76">
        <f>IF(AO81&lt;0,0,AO81)</f>
        <v>1</v>
      </c>
      <c r="AQ81" s="35">
        <f xml:space="preserve"> IF( L75-D81&lt;0,-1,0)</f>
        <v>0</v>
      </c>
      <c r="AR81" s="35">
        <f xml:space="preserve"> IF(L75-D81&gt;17,C81+2,C81+1)</f>
        <v>6</v>
      </c>
      <c r="AS81" s="35">
        <f t="shared" ref="AS81:AS89" si="176">(AR81+2)-G81</f>
        <v>1</v>
      </c>
      <c r="AT81" s="35">
        <f xml:space="preserve"> IF(AS81&lt;0, 0, AS81+AQ81)</f>
        <v>1</v>
      </c>
      <c r="AU81" s="76">
        <f>IF(AT81&lt;0,0,AT81)</f>
        <v>1</v>
      </c>
      <c r="AV81" s="35">
        <f xml:space="preserve"> IF( M75-D81&lt;0,-1,0)</f>
        <v>-1</v>
      </c>
      <c r="AW81" s="35">
        <f xml:space="preserve"> IF(M75-D81&gt;17,C81+2,C81+1)</f>
        <v>5</v>
      </c>
      <c r="AX81" s="35">
        <f t="shared" ref="AX81:AX89" si="177">(AW81+2)-H81</f>
        <v>0</v>
      </c>
      <c r="AY81" s="35">
        <f>IF(AX81&lt;0,0,AX81+AV81)</f>
        <v>-1</v>
      </c>
      <c r="AZ81" s="76">
        <f>IF(AY81&lt;0,0,AY81)</f>
        <v>0</v>
      </c>
      <c r="BA81" s="35">
        <f xml:space="preserve"> IF( N75-D81&lt;0,-1,0)</f>
        <v>-1</v>
      </c>
      <c r="BB81" s="35">
        <f xml:space="preserve"> IF(N75-D81&gt;17,C81+2,C81+1)</f>
        <v>5</v>
      </c>
      <c r="BC81" s="35">
        <f t="shared" ref="BC81:BC89" si="178">(BB81+2)-I81</f>
        <v>0</v>
      </c>
      <c r="BD81" s="35">
        <f t="shared" ref="BD81:BD85" si="179" xml:space="preserve"> IF(BC81&lt;0, 0, BC81+BA81)</f>
        <v>-1</v>
      </c>
      <c r="BE81" s="76">
        <f>IF(BD81&lt;0,0,BD81)</f>
        <v>0</v>
      </c>
    </row>
    <row r="82" spans="2:57" x14ac:dyDescent="0.25">
      <c r="B82" s="4">
        <v>2</v>
      </c>
      <c r="C82" s="4">
        <v>5</v>
      </c>
      <c r="D82" s="4">
        <v>13</v>
      </c>
      <c r="E82" s="2"/>
      <c r="F82" s="70">
        <v>4</v>
      </c>
      <c r="G82" s="70">
        <v>5</v>
      </c>
      <c r="H82" s="70">
        <v>7</v>
      </c>
      <c r="I82" s="71">
        <v>7</v>
      </c>
      <c r="J82" s="2"/>
      <c r="K82" s="6">
        <f>IF(F82-C82 &gt;2,C82+2,F82)</f>
        <v>4</v>
      </c>
      <c r="L82" s="6">
        <f t="shared" ref="L82:L89" si="180">IF(G82-C82 &gt;2,C82+2,G82)</f>
        <v>5</v>
      </c>
      <c r="M82" s="6">
        <f t="shared" si="172"/>
        <v>7</v>
      </c>
      <c r="N82" s="6">
        <f t="shared" ref="N82:N89" si="181">IF(I82-C82 &gt;2,C82+2,I82)</f>
        <v>7</v>
      </c>
      <c r="O82" s="9"/>
      <c r="P82" s="3">
        <f>IF(K75=D82,1,0)</f>
        <v>0</v>
      </c>
      <c r="Q82" s="3">
        <f>IF(K75&gt;D82,1,0)</f>
        <v>1</v>
      </c>
      <c r="R82" s="3">
        <f>IF(K75&gt;D82+17,1,0)</f>
        <v>0</v>
      </c>
      <c r="S82" s="3">
        <f t="shared" si="173"/>
        <v>6</v>
      </c>
      <c r="T82" s="16">
        <f t="shared" si="174"/>
        <v>3</v>
      </c>
      <c r="U82" s="3">
        <f>IF(L75=D82,1,0)</f>
        <v>0</v>
      </c>
      <c r="V82" s="3">
        <f>IF(L75&gt;D82,1,0)</f>
        <v>1</v>
      </c>
      <c r="W82" s="3">
        <f>IF(L75&gt;D82+17,1,0)</f>
        <v>1</v>
      </c>
      <c r="X82" s="3">
        <f t="shared" ref="X82:X89" si="182">SUM(U82:W82)+C82</f>
        <v>7</v>
      </c>
      <c r="Y82" s="16">
        <f t="shared" ref="Y82:Y89" si="183">(G82-X82)+C82</f>
        <v>3</v>
      </c>
      <c r="Z82" s="3">
        <f>IF(M75=D82,1,0)</f>
        <v>0</v>
      </c>
      <c r="AA82" s="3">
        <f>IF(M75&gt;D82,1,0)</f>
        <v>0</v>
      </c>
      <c r="AB82" s="3">
        <f>IF(M75&gt;D82+17,1,0)</f>
        <v>0</v>
      </c>
      <c r="AC82" s="3">
        <f t="shared" ref="AC82:AC89" si="184">SUM(Z82:AB82)+C82</f>
        <v>5</v>
      </c>
      <c r="AD82" s="16">
        <f t="shared" ref="AD82:AD89" si="185">(H82-AC82)+C82</f>
        <v>7</v>
      </c>
      <c r="AE82" s="3">
        <f>IF(N75=D82,1,0)</f>
        <v>0</v>
      </c>
      <c r="AF82" s="3">
        <f>IF(N75&gt;D82,1,0)</f>
        <v>0</v>
      </c>
      <c r="AG82" s="3">
        <f>IF(N75&gt;D82+17,1,0)</f>
        <v>0</v>
      </c>
      <c r="AH82" s="3">
        <f t="shared" ref="AH82:AH89" si="186">SUM(AE82:AG82)+C82</f>
        <v>5</v>
      </c>
      <c r="AI82" s="16">
        <f t="shared" ref="AI82:AI89" si="187">(I82-AH82)+C82</f>
        <v>7</v>
      </c>
      <c r="AJ82" s="26" t="s">
        <v>9</v>
      </c>
      <c r="AK82" s="26"/>
      <c r="AL82" s="6">
        <f xml:space="preserve"> IF( K75-D82&lt;0,-1,0)</f>
        <v>0</v>
      </c>
      <c r="AM82" s="6">
        <f xml:space="preserve"> IF(K75-D82&gt;17,C82+2,C82+1)</f>
        <v>6</v>
      </c>
      <c r="AN82" s="6">
        <f t="shared" si="175"/>
        <v>4</v>
      </c>
      <c r="AO82" s="318">
        <f t="shared" ref="AO82:AO89" si="188" xml:space="preserve"> IF(AN82&lt;0, 0, AN82+AL82)</f>
        <v>4</v>
      </c>
      <c r="AP82" s="76">
        <f t="shared" ref="AP82:AP89" si="189">IF(AO82&lt;0,0,AO82)</f>
        <v>4</v>
      </c>
      <c r="AQ82" s="6">
        <f xml:space="preserve"> IF( L75-D82&lt;0,-1,0)</f>
        <v>0</v>
      </c>
      <c r="AR82" s="6">
        <f xml:space="preserve"> IF(L75-D82&gt;17,C82+2,C82+1)</f>
        <v>7</v>
      </c>
      <c r="AS82" s="6">
        <f t="shared" si="176"/>
        <v>4</v>
      </c>
      <c r="AT82" s="6">
        <f t="shared" ref="AT82:AT89" si="190" xml:space="preserve"> IF(AS82&lt;0, 0, AS82+AQ82)</f>
        <v>4</v>
      </c>
      <c r="AU82" s="76">
        <f t="shared" ref="AU82:AU89" si="191">IF(AT82&lt;0,0,AT82)</f>
        <v>4</v>
      </c>
      <c r="AV82" s="6">
        <f xml:space="preserve"> IF( M75-D82&lt;0,-1,0)</f>
        <v>-1</v>
      </c>
      <c r="AW82" s="6">
        <f xml:space="preserve"> IF(M75-D82&gt;17,C82+2,C82+1)</f>
        <v>6</v>
      </c>
      <c r="AX82" s="6">
        <f t="shared" si="177"/>
        <v>1</v>
      </c>
      <c r="AY82" s="6">
        <f t="shared" ref="AY82:AY89" si="192">IF(AX82&lt;0,0,AX82+AV82)</f>
        <v>0</v>
      </c>
      <c r="AZ82" s="76">
        <f t="shared" ref="AZ82:AZ89" si="193">IF(AY82&lt;0,0,AY82)</f>
        <v>0</v>
      </c>
      <c r="BA82" s="6">
        <f xml:space="preserve"> IF( N75-D82&lt;0,-1,0)</f>
        <v>-1</v>
      </c>
      <c r="BB82" s="6">
        <f xml:space="preserve"> IF(N75-D82&gt;17,C82+2,C82+1)</f>
        <v>6</v>
      </c>
      <c r="BC82" s="6">
        <f t="shared" si="178"/>
        <v>1</v>
      </c>
      <c r="BD82" s="6">
        <f t="shared" si="179"/>
        <v>0</v>
      </c>
      <c r="BE82" s="76">
        <f t="shared" ref="BE82:BE89" si="194">IF(BD82&lt;0,0,BD82)</f>
        <v>0</v>
      </c>
    </row>
    <row r="83" spans="2:57" x14ac:dyDescent="0.25">
      <c r="B83" s="33">
        <v>3</v>
      </c>
      <c r="C83" s="33">
        <v>4</v>
      </c>
      <c r="D83" s="33">
        <v>7</v>
      </c>
      <c r="E83" s="2"/>
      <c r="F83" s="36">
        <v>8</v>
      </c>
      <c r="G83" s="36">
        <v>4</v>
      </c>
      <c r="H83" s="36">
        <v>7</v>
      </c>
      <c r="I83" s="37">
        <v>7</v>
      </c>
      <c r="J83" s="2"/>
      <c r="K83" s="35">
        <f t="shared" ref="K83:K89" si="195">IF(F83-C83 &gt;2,C83+2,F83)</f>
        <v>6</v>
      </c>
      <c r="L83" s="35">
        <f t="shared" si="180"/>
        <v>4</v>
      </c>
      <c r="M83" s="35">
        <f t="shared" si="172"/>
        <v>6</v>
      </c>
      <c r="N83" s="35">
        <f t="shared" si="181"/>
        <v>6</v>
      </c>
      <c r="O83" s="9"/>
      <c r="P83" s="3">
        <f>IF(K75=D83,1,0)</f>
        <v>0</v>
      </c>
      <c r="Q83" s="3">
        <f>IF(K75&gt;D83,1,0)</f>
        <v>1</v>
      </c>
      <c r="R83" s="3">
        <f>IF(K75&gt;D83+17,1,0)</f>
        <v>0</v>
      </c>
      <c r="S83" s="3">
        <f t="shared" si="173"/>
        <v>5</v>
      </c>
      <c r="T83" s="16">
        <f t="shared" si="174"/>
        <v>7</v>
      </c>
      <c r="U83" s="3">
        <f>IF(L75=D83,1,0)</f>
        <v>0</v>
      </c>
      <c r="V83" s="3">
        <f>IF(L75&gt;D83,1,0)</f>
        <v>1</v>
      </c>
      <c r="W83" s="3">
        <f>IF(L75&gt;D83+17,1,0)</f>
        <v>1</v>
      </c>
      <c r="X83" s="3">
        <f t="shared" si="182"/>
        <v>6</v>
      </c>
      <c r="Y83" s="16">
        <f t="shared" si="183"/>
        <v>2</v>
      </c>
      <c r="Z83" s="3">
        <f>IF(M75=D83,1,0)</f>
        <v>0</v>
      </c>
      <c r="AA83" s="3">
        <f>IF(M75&gt;D83,1,0)</f>
        <v>0</v>
      </c>
      <c r="AB83" s="3">
        <f>IF(M75&gt;D83+17,1,0)</f>
        <v>0</v>
      </c>
      <c r="AC83" s="3">
        <f t="shared" si="184"/>
        <v>4</v>
      </c>
      <c r="AD83" s="16">
        <f t="shared" si="185"/>
        <v>7</v>
      </c>
      <c r="AE83" s="3">
        <f>IF(N75=D83,1,0)</f>
        <v>0</v>
      </c>
      <c r="AF83" s="3">
        <f>IF(N75&gt;D83,1,0)</f>
        <v>0</v>
      </c>
      <c r="AG83" s="3">
        <f>IF(N75&gt;D83+17,1,0)</f>
        <v>0</v>
      </c>
      <c r="AH83" s="3">
        <f t="shared" si="186"/>
        <v>4</v>
      </c>
      <c r="AI83" s="16">
        <f t="shared" si="187"/>
        <v>7</v>
      </c>
      <c r="AJ83" s="2"/>
      <c r="AK83" s="2"/>
      <c r="AL83" s="35">
        <f xml:space="preserve"> IF( K75-D83&lt;0,-1,0)</f>
        <v>0</v>
      </c>
      <c r="AM83" s="35">
        <f xml:space="preserve"> IF(K75-D83&gt;17,C83+2,C83+1)</f>
        <v>5</v>
      </c>
      <c r="AN83" s="35">
        <f t="shared" si="175"/>
        <v>-1</v>
      </c>
      <c r="AO83" s="35">
        <f t="shared" si="188"/>
        <v>0</v>
      </c>
      <c r="AP83" s="76">
        <f t="shared" si="189"/>
        <v>0</v>
      </c>
      <c r="AQ83" s="35">
        <f xml:space="preserve"> IF( L75-D83&lt;0,-1,0)</f>
        <v>0</v>
      </c>
      <c r="AR83" s="35">
        <f xml:space="preserve"> IF(L75-D83&gt;17,C83+2,C83+1)</f>
        <v>6</v>
      </c>
      <c r="AS83" s="35">
        <f t="shared" si="176"/>
        <v>4</v>
      </c>
      <c r="AT83" s="35">
        <f t="shared" si="190"/>
        <v>4</v>
      </c>
      <c r="AU83" s="76">
        <f t="shared" si="191"/>
        <v>4</v>
      </c>
      <c r="AV83" s="35">
        <f xml:space="preserve"> IF( M75-D83&lt;0,-1,0)</f>
        <v>-1</v>
      </c>
      <c r="AW83" s="35">
        <f xml:space="preserve"> IF(M75-D83&gt;17,C83+2,C83+1)</f>
        <v>5</v>
      </c>
      <c r="AX83" s="35">
        <f t="shared" si="177"/>
        <v>0</v>
      </c>
      <c r="AY83" s="35">
        <f t="shared" si="192"/>
        <v>-1</v>
      </c>
      <c r="AZ83" s="76">
        <f t="shared" si="193"/>
        <v>0</v>
      </c>
      <c r="BA83" s="35">
        <f xml:space="preserve"> IF( N75-D83&lt;0,-1,0)</f>
        <v>-1</v>
      </c>
      <c r="BB83" s="35">
        <f xml:space="preserve"> IF(N75-D83&gt;17,C83+2,C83+1)</f>
        <v>5</v>
      </c>
      <c r="BC83" s="35">
        <f t="shared" si="178"/>
        <v>0</v>
      </c>
      <c r="BD83" s="35">
        <f t="shared" si="179"/>
        <v>-1</v>
      </c>
      <c r="BE83" s="76">
        <f t="shared" si="194"/>
        <v>0</v>
      </c>
    </row>
    <row r="84" spans="2:57" x14ac:dyDescent="0.25">
      <c r="B84" s="4">
        <v>4</v>
      </c>
      <c r="C84" s="4">
        <v>3</v>
      </c>
      <c r="D84" s="4">
        <v>11</v>
      </c>
      <c r="E84" s="2"/>
      <c r="F84" s="70">
        <v>4</v>
      </c>
      <c r="G84" s="70">
        <v>5</v>
      </c>
      <c r="H84" s="70">
        <v>7</v>
      </c>
      <c r="I84" s="71">
        <v>7</v>
      </c>
      <c r="J84" s="2"/>
      <c r="K84" s="6">
        <f t="shared" si="195"/>
        <v>4</v>
      </c>
      <c r="L84" s="6">
        <f t="shared" si="180"/>
        <v>5</v>
      </c>
      <c r="M84" s="6">
        <f t="shared" si="172"/>
        <v>5</v>
      </c>
      <c r="N84" s="6">
        <f t="shared" si="181"/>
        <v>5</v>
      </c>
      <c r="O84" s="9"/>
      <c r="P84" s="3">
        <f>IF(K75=D84,1,0)</f>
        <v>0</v>
      </c>
      <c r="Q84" s="3">
        <f>IF(K75&gt;D84,1,0)</f>
        <v>1</v>
      </c>
      <c r="R84" s="3">
        <f>IF(K75&gt;D84+17,1,0)</f>
        <v>0</v>
      </c>
      <c r="S84" s="3">
        <f t="shared" si="173"/>
        <v>4</v>
      </c>
      <c r="T84" s="16">
        <f t="shared" si="174"/>
        <v>3</v>
      </c>
      <c r="U84" s="3">
        <f>IF(L75=D84,1,0)</f>
        <v>0</v>
      </c>
      <c r="V84" s="3">
        <f>IF(L75&gt;D84,1,0)</f>
        <v>1</v>
      </c>
      <c r="W84" s="3">
        <f>IF(L75&gt;D84+17,1,0)</f>
        <v>1</v>
      </c>
      <c r="X84" s="3">
        <f t="shared" si="182"/>
        <v>5</v>
      </c>
      <c r="Y84" s="16">
        <f t="shared" si="183"/>
        <v>3</v>
      </c>
      <c r="Z84" s="3">
        <f>IF(M75=D84,1,0)</f>
        <v>0</v>
      </c>
      <c r="AA84" s="3">
        <f>IF(M75&gt;D84,1,0)</f>
        <v>0</v>
      </c>
      <c r="AB84" s="3">
        <f>IF(M75&gt;D84+17,1,0)</f>
        <v>0</v>
      </c>
      <c r="AC84" s="3">
        <f t="shared" si="184"/>
        <v>3</v>
      </c>
      <c r="AD84" s="16">
        <f t="shared" si="185"/>
        <v>7</v>
      </c>
      <c r="AE84" s="3">
        <f>IF(N75=D84,1,0)</f>
        <v>0</v>
      </c>
      <c r="AF84" s="3">
        <f>IF(N75&gt;D84,1,0)</f>
        <v>0</v>
      </c>
      <c r="AG84" s="3">
        <f>IF(N75&gt;D84+17,1,0)</f>
        <v>0</v>
      </c>
      <c r="AH84" s="3">
        <f t="shared" si="186"/>
        <v>3</v>
      </c>
      <c r="AI84" s="16">
        <f t="shared" si="187"/>
        <v>7</v>
      </c>
      <c r="AJ84" s="2"/>
      <c r="AK84" s="2"/>
      <c r="AL84" s="6">
        <f xml:space="preserve"> IF( K75-D84&lt;0,-1,0)</f>
        <v>0</v>
      </c>
      <c r="AM84" s="6">
        <f xml:space="preserve"> IF(K75-D84&gt;17,C84+2,C84+1)</f>
        <v>4</v>
      </c>
      <c r="AN84" s="6">
        <f t="shared" si="175"/>
        <v>2</v>
      </c>
      <c r="AO84" s="318">
        <f t="shared" si="188"/>
        <v>2</v>
      </c>
      <c r="AP84" s="76">
        <f t="shared" si="189"/>
        <v>2</v>
      </c>
      <c r="AQ84" s="6">
        <f xml:space="preserve"> IF( L75-D84&lt;0,-1,0)</f>
        <v>0</v>
      </c>
      <c r="AR84" s="6">
        <f xml:space="preserve"> IF(L75-D84&gt;17,C84+2,C84+1)</f>
        <v>5</v>
      </c>
      <c r="AS84" s="6">
        <f t="shared" si="176"/>
        <v>2</v>
      </c>
      <c r="AT84" s="6">
        <f t="shared" si="190"/>
        <v>2</v>
      </c>
      <c r="AU84" s="76">
        <f t="shared" si="191"/>
        <v>2</v>
      </c>
      <c r="AV84" s="6">
        <f xml:space="preserve"> IF( M75-D84&lt;0,-1,0)</f>
        <v>-1</v>
      </c>
      <c r="AW84" s="6">
        <f xml:space="preserve"> IF(M75-D84&gt;17,C84+2,C84+1)</f>
        <v>4</v>
      </c>
      <c r="AX84" s="6">
        <f t="shared" si="177"/>
        <v>-1</v>
      </c>
      <c r="AY84" s="6">
        <f t="shared" si="192"/>
        <v>0</v>
      </c>
      <c r="AZ84" s="76">
        <f t="shared" si="193"/>
        <v>0</v>
      </c>
      <c r="BA84" s="6">
        <f xml:space="preserve"> IF( N75-D84&lt;0,-1,0)</f>
        <v>-1</v>
      </c>
      <c r="BB84" s="6">
        <f xml:space="preserve"> IF(N75-D84&gt;17,C84+2,C84+1)</f>
        <v>4</v>
      </c>
      <c r="BC84" s="6">
        <f t="shared" si="178"/>
        <v>-1</v>
      </c>
      <c r="BD84" s="6">
        <f t="shared" si="179"/>
        <v>0</v>
      </c>
      <c r="BE84" s="76">
        <f t="shared" si="194"/>
        <v>0</v>
      </c>
    </row>
    <row r="85" spans="2:57" x14ac:dyDescent="0.25">
      <c r="B85" s="33">
        <v>5</v>
      </c>
      <c r="C85" s="33">
        <v>4</v>
      </c>
      <c r="D85" s="33">
        <v>16</v>
      </c>
      <c r="E85" s="2"/>
      <c r="F85" s="36">
        <v>8</v>
      </c>
      <c r="G85" s="36">
        <v>7</v>
      </c>
      <c r="H85" s="36">
        <v>7</v>
      </c>
      <c r="I85" s="37">
        <v>7</v>
      </c>
      <c r="J85" s="2"/>
      <c r="K85" s="35">
        <f t="shared" si="195"/>
        <v>6</v>
      </c>
      <c r="L85" s="35">
        <f t="shared" si="180"/>
        <v>6</v>
      </c>
      <c r="M85" s="35">
        <f t="shared" si="172"/>
        <v>6</v>
      </c>
      <c r="N85" s="35">
        <f t="shared" si="181"/>
        <v>6</v>
      </c>
      <c r="O85" s="9"/>
      <c r="P85" s="3">
        <f>IF(K75=D85,1,0)</f>
        <v>0</v>
      </c>
      <c r="Q85" s="3">
        <f>IF(K75&gt;D85,1,0)</f>
        <v>0</v>
      </c>
      <c r="R85" s="3">
        <f>IF(K75&gt;D85+17,1,0)</f>
        <v>0</v>
      </c>
      <c r="S85" s="3">
        <f t="shared" si="173"/>
        <v>4</v>
      </c>
      <c r="T85" s="16">
        <f t="shared" si="174"/>
        <v>8</v>
      </c>
      <c r="U85" s="3">
        <f>IF(L75=D85,1,0)</f>
        <v>0</v>
      </c>
      <c r="V85" s="3">
        <f>IF(L75&gt;D85,1,0)</f>
        <v>1</v>
      </c>
      <c r="W85" s="3">
        <f>IF(L75&gt;D85+17,1,0)</f>
        <v>0</v>
      </c>
      <c r="X85" s="3">
        <f t="shared" si="182"/>
        <v>5</v>
      </c>
      <c r="Y85" s="16">
        <f t="shared" si="183"/>
        <v>6</v>
      </c>
      <c r="Z85" s="3">
        <f>IF(M75=D85,1,0)</f>
        <v>0</v>
      </c>
      <c r="AA85" s="3">
        <f>IF(M75&gt;D85,1,0)</f>
        <v>0</v>
      </c>
      <c r="AB85" s="3">
        <f>IF(M75&gt;D85+17,1,0)</f>
        <v>0</v>
      </c>
      <c r="AC85" s="3">
        <f t="shared" si="184"/>
        <v>4</v>
      </c>
      <c r="AD85" s="16">
        <f t="shared" si="185"/>
        <v>7</v>
      </c>
      <c r="AE85" s="3">
        <f>IF(N75=D85,1,0)</f>
        <v>0</v>
      </c>
      <c r="AF85" s="3">
        <f>IF(N75&gt;D85,1,0)</f>
        <v>0</v>
      </c>
      <c r="AG85" s="3">
        <f>IF(N75&gt;D85+17,1,0)</f>
        <v>0</v>
      </c>
      <c r="AH85" s="3">
        <f t="shared" si="186"/>
        <v>4</v>
      </c>
      <c r="AI85" s="16">
        <f t="shared" si="187"/>
        <v>7</v>
      </c>
      <c r="AJ85" s="2"/>
      <c r="AK85" s="2"/>
      <c r="AL85" s="35">
        <f xml:space="preserve"> IF( K75-D85&lt;0,-1,0)</f>
        <v>-1</v>
      </c>
      <c r="AM85" s="35">
        <f xml:space="preserve"> IF(K75-D85&gt;17,C85+2,C85+1)</f>
        <v>5</v>
      </c>
      <c r="AN85" s="35">
        <f t="shared" si="175"/>
        <v>-1</v>
      </c>
      <c r="AO85" s="35">
        <f t="shared" si="188"/>
        <v>0</v>
      </c>
      <c r="AP85" s="76">
        <f t="shared" si="189"/>
        <v>0</v>
      </c>
      <c r="AQ85" s="35">
        <f xml:space="preserve"> IF( L75-D85&lt;0,-1,0)</f>
        <v>0</v>
      </c>
      <c r="AR85" s="35">
        <f xml:space="preserve"> IF(L75-D85&gt;17,C85+2,C85+1)</f>
        <v>5</v>
      </c>
      <c r="AS85" s="35">
        <f t="shared" si="176"/>
        <v>0</v>
      </c>
      <c r="AT85" s="35">
        <f t="shared" si="190"/>
        <v>0</v>
      </c>
      <c r="AU85" s="76">
        <f t="shared" si="191"/>
        <v>0</v>
      </c>
      <c r="AV85" s="35">
        <f xml:space="preserve"> IF( M75-D85&lt;0,-1,0)</f>
        <v>-1</v>
      </c>
      <c r="AW85" s="35">
        <f xml:space="preserve"> IF(M75-D85&gt;17,C85+2,C85+1)</f>
        <v>5</v>
      </c>
      <c r="AX85" s="35">
        <f t="shared" si="177"/>
        <v>0</v>
      </c>
      <c r="AY85" s="35">
        <f t="shared" si="192"/>
        <v>-1</v>
      </c>
      <c r="AZ85" s="76">
        <f t="shared" si="193"/>
        <v>0</v>
      </c>
      <c r="BA85" s="35">
        <f xml:space="preserve"> IF( N75-D85&lt;0,-1,0)</f>
        <v>-1</v>
      </c>
      <c r="BB85" s="35">
        <f xml:space="preserve"> IF(N75-D85&gt;17,C85+2,C85+1)</f>
        <v>5</v>
      </c>
      <c r="BC85" s="6">
        <f t="shared" si="178"/>
        <v>0</v>
      </c>
      <c r="BD85" s="6">
        <f t="shared" si="179"/>
        <v>-1</v>
      </c>
      <c r="BE85" s="76">
        <f t="shared" si="194"/>
        <v>0</v>
      </c>
    </row>
    <row r="86" spans="2:57" x14ac:dyDescent="0.25">
      <c r="B86" s="4">
        <v>6</v>
      </c>
      <c r="C86" s="4">
        <v>4</v>
      </c>
      <c r="D86" s="4">
        <v>2</v>
      </c>
      <c r="E86" s="2"/>
      <c r="F86" s="70">
        <v>6</v>
      </c>
      <c r="G86" s="70">
        <v>7</v>
      </c>
      <c r="H86" s="70">
        <v>7</v>
      </c>
      <c r="I86" s="71">
        <v>7</v>
      </c>
      <c r="J86" s="2"/>
      <c r="K86" s="6">
        <f t="shared" si="195"/>
        <v>6</v>
      </c>
      <c r="L86" s="6">
        <f t="shared" si="180"/>
        <v>6</v>
      </c>
      <c r="M86" s="6">
        <f t="shared" si="172"/>
        <v>6</v>
      </c>
      <c r="N86" s="6">
        <f t="shared" si="181"/>
        <v>6</v>
      </c>
      <c r="O86" s="9"/>
      <c r="P86" s="3">
        <f>IF(K75=D86,1,0)</f>
        <v>0</v>
      </c>
      <c r="Q86" s="3">
        <f>IF(K75&gt;D86,1,0)</f>
        <v>1</v>
      </c>
      <c r="R86" s="3">
        <f>IF(K75&gt;D86+17,1,0)</f>
        <v>0</v>
      </c>
      <c r="S86" s="3">
        <f t="shared" si="173"/>
        <v>5</v>
      </c>
      <c r="T86" s="16">
        <f t="shared" si="174"/>
        <v>5</v>
      </c>
      <c r="U86" s="3">
        <f>IF(L75=D86,1,0)</f>
        <v>0</v>
      </c>
      <c r="V86" s="3">
        <f>IF(L75&gt;D86,1,0)</f>
        <v>1</v>
      </c>
      <c r="W86" s="3">
        <f>IF(L75&gt;D86+17,1,0)</f>
        <v>1</v>
      </c>
      <c r="X86" s="3">
        <f t="shared" si="182"/>
        <v>6</v>
      </c>
      <c r="Y86" s="16">
        <f t="shared" si="183"/>
        <v>5</v>
      </c>
      <c r="Z86" s="3">
        <f>IF(M75=D86,1,0)</f>
        <v>0</v>
      </c>
      <c r="AA86" s="3">
        <f>IF(M75&gt;D86,1,0)</f>
        <v>0</v>
      </c>
      <c r="AB86" s="3">
        <f>IF(M75&gt;D86+17,1,0)</f>
        <v>0</v>
      </c>
      <c r="AC86" s="3">
        <f t="shared" si="184"/>
        <v>4</v>
      </c>
      <c r="AD86" s="16">
        <f t="shared" si="185"/>
        <v>7</v>
      </c>
      <c r="AE86" s="3">
        <f>IF(N75=D86,1,0)</f>
        <v>0</v>
      </c>
      <c r="AF86" s="3">
        <f>IF(N75&gt;D86,1,0)</f>
        <v>0</v>
      </c>
      <c r="AG86" s="3">
        <f>IF(N75&gt;D86+17,1,0)</f>
        <v>0</v>
      </c>
      <c r="AH86" s="3">
        <f t="shared" si="186"/>
        <v>4</v>
      </c>
      <c r="AI86" s="16">
        <f t="shared" si="187"/>
        <v>7</v>
      </c>
      <c r="AJ86" s="2"/>
      <c r="AK86" s="2"/>
      <c r="AL86" s="6">
        <f xml:space="preserve"> IF( K75-D86&lt;0,-1,0)</f>
        <v>0</v>
      </c>
      <c r="AM86" s="6">
        <f xml:space="preserve"> IF(K75-D86&gt;17,C86+2,C86+1)</f>
        <v>5</v>
      </c>
      <c r="AN86" s="6">
        <f t="shared" si="175"/>
        <v>1</v>
      </c>
      <c r="AO86" s="318">
        <f t="shared" si="188"/>
        <v>1</v>
      </c>
      <c r="AP86" s="76">
        <f t="shared" si="189"/>
        <v>1</v>
      </c>
      <c r="AQ86" s="6">
        <f xml:space="preserve"> IF( L75-D86&lt;0,-1,0)</f>
        <v>0</v>
      </c>
      <c r="AR86" s="6">
        <f xml:space="preserve"> IF(L75-D86&gt;17,C86+2,C86+1)</f>
        <v>6</v>
      </c>
      <c r="AS86" s="6">
        <f t="shared" si="176"/>
        <v>1</v>
      </c>
      <c r="AT86" s="6">
        <f t="shared" si="190"/>
        <v>1</v>
      </c>
      <c r="AU86" s="76">
        <f t="shared" si="191"/>
        <v>1</v>
      </c>
      <c r="AV86" s="6">
        <f xml:space="preserve"> IF( M75-D86&lt;0,-1,0)</f>
        <v>-1</v>
      </c>
      <c r="AW86" s="6">
        <f xml:space="preserve"> IF(M75-D86&gt;17,C86+2,C86+1)</f>
        <v>5</v>
      </c>
      <c r="AX86" s="6">
        <f t="shared" si="177"/>
        <v>0</v>
      </c>
      <c r="AY86" s="6">
        <f t="shared" si="192"/>
        <v>-1</v>
      </c>
      <c r="AZ86" s="76">
        <f t="shared" si="193"/>
        <v>0</v>
      </c>
      <c r="BA86" s="6">
        <f xml:space="preserve"> IF( N75-D86&lt;0,-1,0)</f>
        <v>-1</v>
      </c>
      <c r="BB86" s="6">
        <f xml:space="preserve"> IF(N75-D86&gt;17,C86+2,C86+1)</f>
        <v>5</v>
      </c>
      <c r="BC86" s="6">
        <f t="shared" si="178"/>
        <v>0</v>
      </c>
      <c r="BD86" s="6">
        <f xml:space="preserve"> IF(BC86&lt;0, 0, BC86+BA86)</f>
        <v>-1</v>
      </c>
      <c r="BE86" s="76">
        <f t="shared" si="194"/>
        <v>0</v>
      </c>
    </row>
    <row r="87" spans="2:57" x14ac:dyDescent="0.25">
      <c r="B87" s="33">
        <v>7</v>
      </c>
      <c r="C87" s="33">
        <v>4</v>
      </c>
      <c r="D87" s="33">
        <v>9</v>
      </c>
      <c r="E87" s="2"/>
      <c r="F87" s="36">
        <v>6</v>
      </c>
      <c r="G87" s="36">
        <v>4</v>
      </c>
      <c r="H87" s="36">
        <v>7</v>
      </c>
      <c r="I87" s="37">
        <v>7</v>
      </c>
      <c r="J87" s="2"/>
      <c r="K87" s="35">
        <f t="shared" si="195"/>
        <v>6</v>
      </c>
      <c r="L87" s="35">
        <f t="shared" si="180"/>
        <v>4</v>
      </c>
      <c r="M87" s="35">
        <f t="shared" si="172"/>
        <v>6</v>
      </c>
      <c r="N87" s="35">
        <f t="shared" si="181"/>
        <v>6</v>
      </c>
      <c r="O87" s="9"/>
      <c r="P87" s="3">
        <f>IF(K75=D87,1,0)</f>
        <v>0</v>
      </c>
      <c r="Q87" s="3">
        <f>IF(K75&gt;D87,1,0)</f>
        <v>1</v>
      </c>
      <c r="R87" s="3">
        <f>IF(K75&gt;D87+17,1,0)</f>
        <v>0</v>
      </c>
      <c r="S87" s="3">
        <f t="shared" si="173"/>
        <v>5</v>
      </c>
      <c r="T87" s="16">
        <f t="shared" si="174"/>
        <v>5</v>
      </c>
      <c r="U87" s="3">
        <f>IF(L75=D87,1,0)</f>
        <v>0</v>
      </c>
      <c r="V87" s="3">
        <f>IF(L75&gt;D87,1,0)</f>
        <v>1</v>
      </c>
      <c r="W87" s="3">
        <f>IF(L75&gt;D87+17,1,0)</f>
        <v>1</v>
      </c>
      <c r="X87" s="3">
        <f t="shared" si="182"/>
        <v>6</v>
      </c>
      <c r="Y87" s="16">
        <f t="shared" si="183"/>
        <v>2</v>
      </c>
      <c r="Z87" s="3">
        <f>IF(M75=D87,1,0)</f>
        <v>0</v>
      </c>
      <c r="AA87" s="3">
        <f>IF(M75&gt;D87,1,0)</f>
        <v>0</v>
      </c>
      <c r="AB87" s="3">
        <f>IF(M75&gt;D87+17,1,0)</f>
        <v>0</v>
      </c>
      <c r="AC87" s="3">
        <f t="shared" si="184"/>
        <v>4</v>
      </c>
      <c r="AD87" s="16">
        <f t="shared" si="185"/>
        <v>7</v>
      </c>
      <c r="AE87" s="3">
        <f>IF(N75=D87,1,0)</f>
        <v>0</v>
      </c>
      <c r="AF87" s="3">
        <f>IF(N75&gt;D87,1,0)</f>
        <v>0</v>
      </c>
      <c r="AG87" s="3">
        <f>IF(N75&gt;D87+17,1,0)</f>
        <v>0</v>
      </c>
      <c r="AH87" s="3">
        <f t="shared" si="186"/>
        <v>4</v>
      </c>
      <c r="AI87" s="16">
        <f t="shared" si="187"/>
        <v>7</v>
      </c>
      <c r="AJ87" s="2"/>
      <c r="AK87" s="2"/>
      <c r="AL87" s="35">
        <f xml:space="preserve"> IF( K75-D87&lt;0,-1,0)</f>
        <v>0</v>
      </c>
      <c r="AM87" s="35">
        <f xml:space="preserve"> IF(K75-D87&gt;17,C87+2,C87+1)</f>
        <v>5</v>
      </c>
      <c r="AN87" s="35">
        <f t="shared" si="175"/>
        <v>1</v>
      </c>
      <c r="AO87" s="35">
        <f t="shared" si="188"/>
        <v>1</v>
      </c>
      <c r="AP87" s="76">
        <f t="shared" si="189"/>
        <v>1</v>
      </c>
      <c r="AQ87" s="35">
        <f xml:space="preserve"> IF( L75-D87&lt;0,-1,0)</f>
        <v>0</v>
      </c>
      <c r="AR87" s="35">
        <f xml:space="preserve"> IF(L75-D87&gt;17,C87+2,C87+1)</f>
        <v>6</v>
      </c>
      <c r="AS87" s="35">
        <f t="shared" si="176"/>
        <v>4</v>
      </c>
      <c r="AT87" s="35">
        <f t="shared" si="190"/>
        <v>4</v>
      </c>
      <c r="AU87" s="76">
        <f t="shared" si="191"/>
        <v>4</v>
      </c>
      <c r="AV87" s="35">
        <f xml:space="preserve"> IF( M75-D87&lt;0,-1,0)</f>
        <v>-1</v>
      </c>
      <c r="AW87" s="35">
        <f xml:space="preserve"> IF(M75-D87&gt;17,C87+2,C87+1)</f>
        <v>5</v>
      </c>
      <c r="AX87" s="35">
        <f t="shared" si="177"/>
        <v>0</v>
      </c>
      <c r="AY87" s="35">
        <f t="shared" si="192"/>
        <v>-1</v>
      </c>
      <c r="AZ87" s="76">
        <f t="shared" si="193"/>
        <v>0</v>
      </c>
      <c r="BA87" s="35">
        <f xml:space="preserve"> IF( N75-D87&lt;0,-1,0)</f>
        <v>-1</v>
      </c>
      <c r="BB87" s="35">
        <f xml:space="preserve"> IF(N75-D87&gt;17,C87+2,C87+1)</f>
        <v>5</v>
      </c>
      <c r="BC87" s="35">
        <f t="shared" si="178"/>
        <v>0</v>
      </c>
      <c r="BD87" s="35">
        <f xml:space="preserve"> IF(BC87&lt;0, 0, BC87+BA87)</f>
        <v>-1</v>
      </c>
      <c r="BE87" s="76">
        <f t="shared" si="194"/>
        <v>0</v>
      </c>
    </row>
    <row r="88" spans="2:57" x14ac:dyDescent="0.25">
      <c r="B88" s="4">
        <v>8</v>
      </c>
      <c r="C88" s="4">
        <v>4</v>
      </c>
      <c r="D88" s="4">
        <v>17</v>
      </c>
      <c r="E88" s="2"/>
      <c r="F88" s="70">
        <v>5</v>
      </c>
      <c r="G88" s="70">
        <v>5</v>
      </c>
      <c r="H88" s="70">
        <v>7</v>
      </c>
      <c r="I88" s="71">
        <v>7</v>
      </c>
      <c r="J88" s="2"/>
      <c r="K88" s="6">
        <f t="shared" si="195"/>
        <v>5</v>
      </c>
      <c r="L88" s="6">
        <f t="shared" si="180"/>
        <v>5</v>
      </c>
      <c r="M88" s="6">
        <f t="shared" si="172"/>
        <v>6</v>
      </c>
      <c r="N88" s="6">
        <f t="shared" si="181"/>
        <v>6</v>
      </c>
      <c r="O88" s="9"/>
      <c r="P88" s="3">
        <f>IF(K75=D88,1,0)</f>
        <v>0</v>
      </c>
      <c r="Q88" s="3">
        <f>IF(K75&gt;D88,1,0)</f>
        <v>0</v>
      </c>
      <c r="R88" s="3">
        <f>IF(K75&gt;D88+17,1,0)</f>
        <v>0</v>
      </c>
      <c r="S88" s="3">
        <f t="shared" si="173"/>
        <v>4</v>
      </c>
      <c r="T88" s="16">
        <f t="shared" si="174"/>
        <v>5</v>
      </c>
      <c r="U88" s="3">
        <f>IF(L75=D88,1,0)</f>
        <v>0</v>
      </c>
      <c r="V88" s="3">
        <f>IF(L75&gt;D88,1,0)</f>
        <v>1</v>
      </c>
      <c r="W88" s="3">
        <f>IF(L75&gt;D88+17,1,0)</f>
        <v>0</v>
      </c>
      <c r="X88" s="3">
        <f t="shared" si="182"/>
        <v>5</v>
      </c>
      <c r="Y88" s="16">
        <f t="shared" si="183"/>
        <v>4</v>
      </c>
      <c r="Z88" s="3">
        <f>IF(M75=D88,1,0)</f>
        <v>0</v>
      </c>
      <c r="AA88" s="3">
        <f>IF(M75&gt;D88,1,0)</f>
        <v>0</v>
      </c>
      <c r="AB88" s="3">
        <f>IF(M75&gt;D88+17,1,0)</f>
        <v>0</v>
      </c>
      <c r="AC88" s="3">
        <f t="shared" si="184"/>
        <v>4</v>
      </c>
      <c r="AD88" s="16">
        <f t="shared" si="185"/>
        <v>7</v>
      </c>
      <c r="AE88" s="3">
        <f>IF(N75=D88,1,0)</f>
        <v>0</v>
      </c>
      <c r="AF88" s="3">
        <f>IF(N75&gt;D88,1,0)</f>
        <v>0</v>
      </c>
      <c r="AG88" s="3">
        <f>IF(N75&gt;D88+17,1,0)</f>
        <v>0</v>
      </c>
      <c r="AH88" s="3">
        <f t="shared" si="186"/>
        <v>4</v>
      </c>
      <c r="AI88" s="16">
        <f t="shared" si="187"/>
        <v>7</v>
      </c>
      <c r="AJ88" s="2"/>
      <c r="AK88" s="2"/>
      <c r="AL88" s="6">
        <f xml:space="preserve"> IF( K75-D88&lt;0,-1,0)</f>
        <v>-1</v>
      </c>
      <c r="AM88" s="6">
        <f xml:space="preserve"> IF(K75-D88&gt;17,C88+2,C88+1)</f>
        <v>5</v>
      </c>
      <c r="AN88" s="6">
        <f t="shared" si="175"/>
        <v>2</v>
      </c>
      <c r="AO88" s="318">
        <f t="shared" si="188"/>
        <v>1</v>
      </c>
      <c r="AP88" s="76">
        <f t="shared" si="189"/>
        <v>1</v>
      </c>
      <c r="AQ88" s="6">
        <f xml:space="preserve"> IF( L75-D88&lt;0,-1,0)</f>
        <v>0</v>
      </c>
      <c r="AR88" s="6">
        <f xml:space="preserve"> IF(L75-D88&gt;17,C88+2,C88+1)</f>
        <v>5</v>
      </c>
      <c r="AS88" s="6">
        <f t="shared" si="176"/>
        <v>2</v>
      </c>
      <c r="AT88" s="6">
        <f t="shared" si="190"/>
        <v>2</v>
      </c>
      <c r="AU88" s="76">
        <f t="shared" si="191"/>
        <v>2</v>
      </c>
      <c r="AV88" s="6">
        <f xml:space="preserve"> IF( M75-D88&lt;0,-1,0)</f>
        <v>-1</v>
      </c>
      <c r="AW88" s="6">
        <f xml:space="preserve"> IF(M75-D88&gt;17,C88+2,C88+1)</f>
        <v>5</v>
      </c>
      <c r="AX88" s="6">
        <f t="shared" si="177"/>
        <v>0</v>
      </c>
      <c r="AY88" s="6">
        <f t="shared" si="192"/>
        <v>-1</v>
      </c>
      <c r="AZ88" s="76">
        <f t="shared" si="193"/>
        <v>0</v>
      </c>
      <c r="BA88" s="6">
        <f xml:space="preserve"> IF( N75-D88&lt;0,-1,0)</f>
        <v>-1</v>
      </c>
      <c r="BB88" s="6">
        <f xml:space="preserve"> IF(N75-D88&gt;17,C88+2,C88+1)</f>
        <v>5</v>
      </c>
      <c r="BC88" s="6">
        <f t="shared" si="178"/>
        <v>0</v>
      </c>
      <c r="BD88" s="6">
        <f t="shared" ref="BD88:BD89" si="196" xml:space="preserve"> IF(BC88&lt;0, 0, BC88+BA88)</f>
        <v>-1</v>
      </c>
      <c r="BE88" s="76">
        <f t="shared" si="194"/>
        <v>0</v>
      </c>
    </row>
    <row r="89" spans="2:57" x14ac:dyDescent="0.25">
      <c r="B89" s="33">
        <v>9</v>
      </c>
      <c r="C89" s="33">
        <v>3</v>
      </c>
      <c r="D89" s="33">
        <v>6</v>
      </c>
      <c r="E89" s="2"/>
      <c r="F89" s="36">
        <v>3</v>
      </c>
      <c r="G89" s="36">
        <v>5</v>
      </c>
      <c r="H89" s="36">
        <v>7</v>
      </c>
      <c r="I89" s="37">
        <v>7</v>
      </c>
      <c r="J89" s="2"/>
      <c r="K89" s="35">
        <f t="shared" si="195"/>
        <v>3</v>
      </c>
      <c r="L89" s="35">
        <f t="shared" si="180"/>
        <v>5</v>
      </c>
      <c r="M89" s="35">
        <f t="shared" si="172"/>
        <v>5</v>
      </c>
      <c r="N89" s="35">
        <f t="shared" si="181"/>
        <v>5</v>
      </c>
      <c r="O89" s="9"/>
      <c r="P89" s="3">
        <f>IF(K75=D89,1,0)</f>
        <v>0</v>
      </c>
      <c r="Q89" s="3">
        <f>IF(K75&gt;D89,1,0)</f>
        <v>1</v>
      </c>
      <c r="R89" s="3">
        <f>IF(K75&gt;D89+17,1,0)</f>
        <v>0</v>
      </c>
      <c r="S89" s="3">
        <f t="shared" si="173"/>
        <v>4</v>
      </c>
      <c r="T89" s="16">
        <f t="shared" si="174"/>
        <v>2</v>
      </c>
      <c r="U89" s="3">
        <f>IF(L75=D89,1,0)</f>
        <v>0</v>
      </c>
      <c r="V89" s="3">
        <f>IF(L75&gt;D89,1,0)</f>
        <v>1</v>
      </c>
      <c r="W89" s="3">
        <f>IF(L75&gt;D89+17,1,0)</f>
        <v>1</v>
      </c>
      <c r="X89" s="3">
        <f t="shared" si="182"/>
        <v>5</v>
      </c>
      <c r="Y89" s="16">
        <f t="shared" si="183"/>
        <v>3</v>
      </c>
      <c r="Z89" s="3">
        <f>IF(M75=D89,1,0)</f>
        <v>0</v>
      </c>
      <c r="AA89" s="3">
        <f>IF(M75&gt;D89,1,0)</f>
        <v>0</v>
      </c>
      <c r="AB89" s="3">
        <f>IF(M75&gt;D89+17,1,0)</f>
        <v>0</v>
      </c>
      <c r="AC89" s="3">
        <f t="shared" si="184"/>
        <v>3</v>
      </c>
      <c r="AD89" s="16">
        <f t="shared" si="185"/>
        <v>7</v>
      </c>
      <c r="AE89" s="3">
        <f>IF(N75=D89,1,0)</f>
        <v>0</v>
      </c>
      <c r="AF89" s="3">
        <f>IF(N75&gt;D89,1,0)</f>
        <v>0</v>
      </c>
      <c r="AG89" s="3">
        <f>IF(N75&gt;D89+17,1,0)</f>
        <v>0</v>
      </c>
      <c r="AH89" s="3">
        <f t="shared" si="186"/>
        <v>3</v>
      </c>
      <c r="AI89" s="16">
        <f t="shared" si="187"/>
        <v>7</v>
      </c>
      <c r="AJ89" s="2"/>
      <c r="AK89" s="2"/>
      <c r="AL89" s="35">
        <f xml:space="preserve"> IF( K75-D89&lt;0,-1,0)</f>
        <v>0</v>
      </c>
      <c r="AM89" s="35">
        <f xml:space="preserve"> IF(K75-D89&gt;17,C89+2,C89+1)</f>
        <v>4</v>
      </c>
      <c r="AN89" s="35">
        <f t="shared" si="175"/>
        <v>3</v>
      </c>
      <c r="AO89" s="35">
        <f t="shared" si="188"/>
        <v>3</v>
      </c>
      <c r="AP89" s="76">
        <f t="shared" si="189"/>
        <v>3</v>
      </c>
      <c r="AQ89" s="35">
        <f xml:space="preserve"> IF( L75-D89&lt;0,-1,0)</f>
        <v>0</v>
      </c>
      <c r="AR89" s="35">
        <f xml:space="preserve"> IF(L75-D89&gt;17,C89+2,C89+1)</f>
        <v>5</v>
      </c>
      <c r="AS89" s="35">
        <f t="shared" si="176"/>
        <v>2</v>
      </c>
      <c r="AT89" s="35">
        <f t="shared" si="190"/>
        <v>2</v>
      </c>
      <c r="AU89" s="76">
        <f t="shared" si="191"/>
        <v>2</v>
      </c>
      <c r="AV89" s="35">
        <f xml:space="preserve"> IF( M75-D89&lt;0,-1,0)</f>
        <v>-1</v>
      </c>
      <c r="AW89" s="35">
        <f xml:space="preserve"> IF(M75-D89&gt;17,C89+2,C89+1)</f>
        <v>4</v>
      </c>
      <c r="AX89" s="35">
        <f t="shared" si="177"/>
        <v>-1</v>
      </c>
      <c r="AY89" s="35">
        <f t="shared" si="192"/>
        <v>0</v>
      </c>
      <c r="AZ89" s="76">
        <f t="shared" si="193"/>
        <v>0</v>
      </c>
      <c r="BA89" s="35">
        <f xml:space="preserve"> IF( N75-D89&lt;0,-1,0)</f>
        <v>-1</v>
      </c>
      <c r="BB89" s="35">
        <f xml:space="preserve"> IF(N75-D89&gt;17,C89+2,C89+1)</f>
        <v>4</v>
      </c>
      <c r="BC89" s="35">
        <f t="shared" si="178"/>
        <v>-1</v>
      </c>
      <c r="BD89" s="35">
        <f t="shared" si="196"/>
        <v>0</v>
      </c>
      <c r="BE89" s="76">
        <f t="shared" si="194"/>
        <v>0</v>
      </c>
    </row>
    <row r="90" spans="2:57" x14ac:dyDescent="0.25">
      <c r="B90" s="4" t="s">
        <v>1</v>
      </c>
      <c r="C90" s="4">
        <f>SUM(C81:C89)</f>
        <v>35</v>
      </c>
      <c r="D90" s="4"/>
      <c r="E90" s="2"/>
      <c r="F90" s="6">
        <f t="shared" ref="F90:I90" si="197">SUM(F81:F89)</f>
        <v>50</v>
      </c>
      <c r="G90" s="6">
        <f t="shared" si="197"/>
        <v>49</v>
      </c>
      <c r="H90" s="6">
        <f t="shared" si="197"/>
        <v>63</v>
      </c>
      <c r="I90" s="6">
        <f t="shared" si="197"/>
        <v>63</v>
      </c>
      <c r="J90" s="2"/>
      <c r="K90" s="6">
        <f t="shared" ref="K90:N90" si="198">SUM(K81:K89)</f>
        <v>46</v>
      </c>
      <c r="L90" s="6">
        <f t="shared" si="198"/>
        <v>46</v>
      </c>
      <c r="M90" s="6">
        <f t="shared" si="198"/>
        <v>53</v>
      </c>
      <c r="N90" s="6">
        <f t="shared" si="198"/>
        <v>53</v>
      </c>
      <c r="O90" s="9"/>
      <c r="P90" s="3" t="s">
        <v>9</v>
      </c>
      <c r="Q90" s="3" t="s">
        <v>51</v>
      </c>
      <c r="R90" s="3"/>
      <c r="S90" s="3" t="s">
        <v>9</v>
      </c>
      <c r="T90" s="16">
        <f t="shared" ref="T90" si="199">SUM(T81:T89)</f>
        <v>43</v>
      </c>
      <c r="U90" s="3" t="s">
        <v>9</v>
      </c>
      <c r="V90" s="3" t="s">
        <v>51</v>
      </c>
      <c r="W90" s="3"/>
      <c r="X90" s="3" t="s">
        <v>9</v>
      </c>
      <c r="Y90" s="16">
        <f t="shared" ref="Y90" si="200">SUM(Y81:Y89)</f>
        <v>33</v>
      </c>
      <c r="Z90" s="3" t="s">
        <v>9</v>
      </c>
      <c r="AA90" s="3" t="s">
        <v>51</v>
      </c>
      <c r="AB90" s="3"/>
      <c r="AC90" s="3" t="s">
        <v>9</v>
      </c>
      <c r="AD90" s="16">
        <f t="shared" ref="AD90" si="201">SUM(AD81:AD89)</f>
        <v>63</v>
      </c>
      <c r="AE90" s="3" t="s">
        <v>9</v>
      </c>
      <c r="AF90" s="3" t="s">
        <v>51</v>
      </c>
      <c r="AG90" s="3"/>
      <c r="AH90" s="3" t="s">
        <v>9</v>
      </c>
      <c r="AI90" s="16">
        <f t="shared" ref="AI90" si="202">SUM(AI81:AI89)</f>
        <v>63</v>
      </c>
      <c r="AJ90" s="2"/>
      <c r="AK90" s="2"/>
      <c r="AL90" s="6" t="s">
        <v>9</v>
      </c>
      <c r="AM90" s="6" t="s">
        <v>9</v>
      </c>
      <c r="AN90" s="6"/>
      <c r="AO90" s="6">
        <f t="shared" ref="AO90:AP90" si="203">SUM(AO81:AO89)</f>
        <v>13</v>
      </c>
      <c r="AP90" s="77">
        <f t="shared" si="203"/>
        <v>13</v>
      </c>
      <c r="AQ90" s="6" t="s">
        <v>9</v>
      </c>
      <c r="AR90" s="6" t="s">
        <v>9</v>
      </c>
      <c r="AS90" s="6"/>
      <c r="AT90" s="6">
        <f t="shared" ref="AT90:AU90" si="204">SUM(AT81:AT89)</f>
        <v>20</v>
      </c>
      <c r="AU90" s="77">
        <f t="shared" si="204"/>
        <v>20</v>
      </c>
      <c r="AV90" s="6" t="s">
        <v>9</v>
      </c>
      <c r="AW90" s="6" t="s">
        <v>9</v>
      </c>
      <c r="AX90" s="6"/>
      <c r="AY90" s="6">
        <f t="shared" ref="AY90:AZ90" si="205">SUM(AY81:AY89)</f>
        <v>-6</v>
      </c>
      <c r="AZ90" s="77">
        <f t="shared" si="205"/>
        <v>0</v>
      </c>
      <c r="BA90" s="6" t="s">
        <v>9</v>
      </c>
      <c r="BB90" s="6" t="s">
        <v>9</v>
      </c>
      <c r="BC90" s="6"/>
      <c r="BD90" s="6">
        <f t="shared" ref="BD90:BE90" si="206">SUM(BD81:BD89)</f>
        <v>-6</v>
      </c>
      <c r="BE90" s="77">
        <f t="shared" si="206"/>
        <v>0</v>
      </c>
    </row>
    <row r="91" spans="2:57" x14ac:dyDescent="0.25">
      <c r="B91" s="33">
        <v>10</v>
      </c>
      <c r="C91" s="33">
        <v>4</v>
      </c>
      <c r="D91" s="33">
        <v>12</v>
      </c>
      <c r="E91" s="2"/>
      <c r="F91" s="36">
        <v>5</v>
      </c>
      <c r="G91" s="36">
        <v>8</v>
      </c>
      <c r="H91" s="36">
        <v>7</v>
      </c>
      <c r="I91" s="37">
        <v>7</v>
      </c>
      <c r="J91" s="2"/>
      <c r="K91" s="35">
        <f t="shared" ref="K91:K99" si="207">IF(F91-C91 &gt;2,C91+2,F91)</f>
        <v>5</v>
      </c>
      <c r="L91" s="35">
        <f t="shared" ref="L91:L99" si="208">IF(G91-C91 &gt;2,C91+2,G91)</f>
        <v>6</v>
      </c>
      <c r="M91" s="35">
        <f t="shared" ref="M91:M99" si="209">IF(H91-C91 &gt;2,C91+2,H91)</f>
        <v>6</v>
      </c>
      <c r="N91" s="35">
        <f t="shared" ref="N91:N99" si="210">IF(I91-C91 &gt;2,C91+2,I91)</f>
        <v>6</v>
      </c>
      <c r="O91" s="9"/>
      <c r="P91" s="3">
        <f>IF(K75=D91,1,0)</f>
        <v>0</v>
      </c>
      <c r="Q91" s="3">
        <f>IF(K75&gt;D91,1,0)</f>
        <v>1</v>
      </c>
      <c r="R91" s="3">
        <f>IF(K75&gt;D91+17,1,0)</f>
        <v>0</v>
      </c>
      <c r="S91" s="3">
        <f t="shared" ref="S91:S99" si="211">SUM(P91:R91)+C91</f>
        <v>5</v>
      </c>
      <c r="T91" s="16">
        <f t="shared" ref="T91:T99" si="212">(F91-S91)+C91</f>
        <v>4</v>
      </c>
      <c r="U91" s="3">
        <f>IF(L75=D91,1,0)</f>
        <v>0</v>
      </c>
      <c r="V91" s="3">
        <f>IF(L75&gt;D91,1,0)</f>
        <v>1</v>
      </c>
      <c r="W91" s="3">
        <f>IF(L75&gt;D91+17,1,0)</f>
        <v>1</v>
      </c>
      <c r="X91" s="3">
        <f t="shared" ref="X91:X99" si="213">SUM(U91:W91)+C91</f>
        <v>6</v>
      </c>
      <c r="Y91" s="16">
        <f t="shared" ref="Y91:Y99" si="214">(G91-X91)+C91</f>
        <v>6</v>
      </c>
      <c r="Z91" s="3">
        <f>IF(M75=D91,1,0)</f>
        <v>0</v>
      </c>
      <c r="AA91" s="3">
        <f>IF(M75&gt;D91,1,0)</f>
        <v>0</v>
      </c>
      <c r="AB91" s="3">
        <f>IF(M75&gt;D91+17,1,0)</f>
        <v>0</v>
      </c>
      <c r="AC91" s="3">
        <f t="shared" ref="AC91:AC99" si="215">SUM(Z91:AB91)+C91</f>
        <v>4</v>
      </c>
      <c r="AD91" s="16">
        <f t="shared" ref="AD91:AD99" si="216">(H91-AC91)+C91</f>
        <v>7</v>
      </c>
      <c r="AE91" s="3">
        <f>IF(N75=D91,1,0)</f>
        <v>0</v>
      </c>
      <c r="AF91" s="3">
        <f>IF(N75&gt;D91,1,0)</f>
        <v>0</v>
      </c>
      <c r="AG91" s="3">
        <f>IF(N75&gt;D91+17,1,0)</f>
        <v>0</v>
      </c>
      <c r="AH91" s="3">
        <f t="shared" ref="AH91:AH99" si="217">SUM(AE91:AG91)+C91</f>
        <v>4</v>
      </c>
      <c r="AI91" s="16">
        <f t="shared" ref="AI91:AI99" si="218">(I91-AH91)+C91</f>
        <v>7</v>
      </c>
      <c r="AJ91" s="2"/>
      <c r="AK91" s="2"/>
      <c r="AL91" s="35">
        <f xml:space="preserve"> IF( K75-D91&lt;0,-1,0)</f>
        <v>0</v>
      </c>
      <c r="AM91" s="35">
        <f xml:space="preserve"> IF(K75-D91&gt;17,C91+2,C91+1)</f>
        <v>5</v>
      </c>
      <c r="AN91" s="35">
        <f t="shared" ref="AN91:AN99" si="219">(AM91+2)-F91</f>
        <v>2</v>
      </c>
      <c r="AO91" s="35">
        <f t="shared" ref="AO91:AO99" si="220" xml:space="preserve"> IF(AN91&lt;0, 0, AN91+AL91)</f>
        <v>2</v>
      </c>
      <c r="AP91" s="76">
        <f t="shared" ref="AP91:AP99" si="221">IF(AO91&lt;0,0,AO91)</f>
        <v>2</v>
      </c>
      <c r="AQ91" s="35">
        <f xml:space="preserve"> IF( L75-D91&lt;0,-1,0)</f>
        <v>0</v>
      </c>
      <c r="AR91" s="35">
        <f xml:space="preserve"> IF(L75-D91&gt;17,C91+2,C91+1)</f>
        <v>6</v>
      </c>
      <c r="AS91" s="35">
        <f t="shared" ref="AS91:AS99" si="222">(AR91+2)-G91</f>
        <v>0</v>
      </c>
      <c r="AT91" s="35">
        <f t="shared" ref="AT91:AT98" si="223" xml:space="preserve"> IF(AS91&lt;0, 0, AS91+AQ91)</f>
        <v>0</v>
      </c>
      <c r="AU91" s="76">
        <f t="shared" ref="AU91:AU99" si="224">IF(AT91&lt;0,0,AT91)</f>
        <v>0</v>
      </c>
      <c r="AV91" s="35">
        <f xml:space="preserve"> IF( M75-D91&lt;0,-1,0)</f>
        <v>-1</v>
      </c>
      <c r="AW91" s="35">
        <f xml:space="preserve"> IF(M75-D91&gt;17,C91+2,C91+1)</f>
        <v>5</v>
      </c>
      <c r="AX91" s="35">
        <f t="shared" ref="AX91:AX99" si="225">(AW91+2)-H91</f>
        <v>0</v>
      </c>
      <c r="AY91" s="35">
        <f t="shared" ref="AY91:AY99" si="226">IF(AX91&lt;0,0,AX91+AV91)</f>
        <v>-1</v>
      </c>
      <c r="AZ91" s="76">
        <f t="shared" ref="AZ91:AZ99" si="227">IF(AY91&lt;0,0,AY91)</f>
        <v>0</v>
      </c>
      <c r="BA91" s="35">
        <f xml:space="preserve"> IF( N75-D91&lt;0,-1,0)</f>
        <v>-1</v>
      </c>
      <c r="BB91" s="35">
        <f xml:space="preserve"> IF(N75-D91&gt;17,C91+2,C91+1)</f>
        <v>5</v>
      </c>
      <c r="BC91" s="35">
        <f t="shared" ref="BC91:BC99" si="228">(BB91+2)-I91</f>
        <v>0</v>
      </c>
      <c r="BD91" s="35">
        <f t="shared" ref="BD91:BD94" si="229" xml:space="preserve"> IF(BC91&lt;0, 0, BC91+BA91)</f>
        <v>-1</v>
      </c>
      <c r="BE91" s="76">
        <f t="shared" ref="BE91:BE99" si="230">IF(BD91&lt;0,0,BD91)</f>
        <v>0</v>
      </c>
    </row>
    <row r="92" spans="2:57" x14ac:dyDescent="0.25">
      <c r="B92" s="4">
        <v>11</v>
      </c>
      <c r="C92" s="4">
        <v>4</v>
      </c>
      <c r="D92" s="4">
        <v>14</v>
      </c>
      <c r="E92" s="2"/>
      <c r="F92" s="70">
        <v>6</v>
      </c>
      <c r="G92" s="70">
        <v>6</v>
      </c>
      <c r="H92" s="70">
        <v>7</v>
      </c>
      <c r="I92" s="71">
        <v>7</v>
      </c>
      <c r="J92" s="2"/>
      <c r="K92" s="6">
        <f t="shared" si="207"/>
        <v>6</v>
      </c>
      <c r="L92" s="6">
        <f t="shared" si="208"/>
        <v>6</v>
      </c>
      <c r="M92" s="6">
        <f t="shared" si="209"/>
        <v>6</v>
      </c>
      <c r="N92" s="6">
        <f t="shared" si="210"/>
        <v>6</v>
      </c>
      <c r="O92" s="9"/>
      <c r="P92" s="3">
        <f>IF(K75=D92,1,0)</f>
        <v>0</v>
      </c>
      <c r="Q92" s="3">
        <f>IF(K75&gt;D92,1,0)</f>
        <v>1</v>
      </c>
      <c r="R92" s="3">
        <f>IF(K75&gt;D92+17,1,0)</f>
        <v>0</v>
      </c>
      <c r="S92" s="3">
        <f t="shared" si="211"/>
        <v>5</v>
      </c>
      <c r="T92" s="16">
        <f t="shared" si="212"/>
        <v>5</v>
      </c>
      <c r="U92" s="3">
        <f>IF(L75=D92,1,0)</f>
        <v>0</v>
      </c>
      <c r="V92" s="3">
        <f>IF(L75&gt;D92,1,0)</f>
        <v>1</v>
      </c>
      <c r="W92" s="3">
        <f>IF(L75&gt;D92+17,1,0)</f>
        <v>0</v>
      </c>
      <c r="X92" s="3">
        <f t="shared" si="213"/>
        <v>5</v>
      </c>
      <c r="Y92" s="16">
        <f t="shared" si="214"/>
        <v>5</v>
      </c>
      <c r="Z92" s="3">
        <f>IF(M75=D92,1,0)</f>
        <v>0</v>
      </c>
      <c r="AA92" s="3">
        <f>IF(M75&gt;D92,1,0)</f>
        <v>0</v>
      </c>
      <c r="AB92" s="3">
        <f>IF(M75&gt;D92+17,1,0)</f>
        <v>0</v>
      </c>
      <c r="AC92" s="3">
        <f t="shared" si="215"/>
        <v>4</v>
      </c>
      <c r="AD92" s="16">
        <f t="shared" si="216"/>
        <v>7</v>
      </c>
      <c r="AE92" s="3">
        <f>IF(N75=D92,1,0)</f>
        <v>0</v>
      </c>
      <c r="AF92" s="3">
        <f>IF(N75&gt;D92,1,0)</f>
        <v>0</v>
      </c>
      <c r="AG92" s="3">
        <f>IF(N75&gt;D92+17,1,0)</f>
        <v>0</v>
      </c>
      <c r="AH92" s="3">
        <f t="shared" si="217"/>
        <v>4</v>
      </c>
      <c r="AI92" s="16">
        <f t="shared" si="218"/>
        <v>7</v>
      </c>
      <c r="AJ92" s="2"/>
      <c r="AK92" s="2"/>
      <c r="AL92" s="6">
        <f xml:space="preserve"> IF( K75-D92&lt;0,-1,0)</f>
        <v>0</v>
      </c>
      <c r="AM92" s="6">
        <f xml:space="preserve"> IF(K75-D92&gt;17,C92+2,C92+1)</f>
        <v>5</v>
      </c>
      <c r="AN92" s="6">
        <f t="shared" si="219"/>
        <v>1</v>
      </c>
      <c r="AO92" s="318">
        <f t="shared" si="220"/>
        <v>1</v>
      </c>
      <c r="AP92" s="76">
        <f t="shared" si="221"/>
        <v>1</v>
      </c>
      <c r="AQ92" s="6">
        <f xml:space="preserve"> IF( L75-D92&lt;0,-1,0)</f>
        <v>0</v>
      </c>
      <c r="AR92" s="6">
        <f xml:space="preserve"> IF(L75-D92&gt;17,C92+2,C92+1)</f>
        <v>5</v>
      </c>
      <c r="AS92" s="6">
        <f t="shared" si="222"/>
        <v>1</v>
      </c>
      <c r="AT92" s="6">
        <f t="shared" si="223"/>
        <v>1</v>
      </c>
      <c r="AU92" s="76">
        <f t="shared" si="224"/>
        <v>1</v>
      </c>
      <c r="AV92" s="6">
        <f xml:space="preserve"> IF( M75-D92&lt;0,-1,0)</f>
        <v>-1</v>
      </c>
      <c r="AW92" s="6">
        <f xml:space="preserve"> IF(M75-D92&gt;17,C92+2,C92+1)</f>
        <v>5</v>
      </c>
      <c r="AX92" s="6">
        <f t="shared" si="225"/>
        <v>0</v>
      </c>
      <c r="AY92" s="6">
        <f t="shared" si="226"/>
        <v>-1</v>
      </c>
      <c r="AZ92" s="76">
        <f t="shared" si="227"/>
        <v>0</v>
      </c>
      <c r="BA92" s="6">
        <f xml:space="preserve"> IF( N75-D92&lt;0,-1,0)</f>
        <v>-1</v>
      </c>
      <c r="BB92" s="6">
        <f xml:space="preserve"> IF(N75-D92&gt;17,C92+2,C92+1)</f>
        <v>5</v>
      </c>
      <c r="BC92" s="6">
        <f t="shared" si="228"/>
        <v>0</v>
      </c>
      <c r="BD92" s="6">
        <f t="shared" si="229"/>
        <v>-1</v>
      </c>
      <c r="BE92" s="76">
        <f t="shared" si="230"/>
        <v>0</v>
      </c>
    </row>
    <row r="93" spans="2:57" x14ac:dyDescent="0.25">
      <c r="B93" s="33">
        <v>12</v>
      </c>
      <c r="C93" s="33">
        <v>4</v>
      </c>
      <c r="D93" s="33">
        <v>4</v>
      </c>
      <c r="E93" s="2"/>
      <c r="F93" s="36">
        <v>5</v>
      </c>
      <c r="G93" s="36">
        <v>6</v>
      </c>
      <c r="H93" s="36">
        <v>7</v>
      </c>
      <c r="I93" s="37">
        <v>7</v>
      </c>
      <c r="J93" s="2"/>
      <c r="K93" s="35">
        <f t="shared" si="207"/>
        <v>5</v>
      </c>
      <c r="L93" s="35">
        <f t="shared" si="208"/>
        <v>6</v>
      </c>
      <c r="M93" s="35">
        <f t="shared" si="209"/>
        <v>6</v>
      </c>
      <c r="N93" s="35">
        <f t="shared" si="210"/>
        <v>6</v>
      </c>
      <c r="O93" s="9"/>
      <c r="P93" s="3">
        <f>IF(K75=D93,1,0)</f>
        <v>0</v>
      </c>
      <c r="Q93" s="3">
        <f>IF(K75&gt;D93,1,0)</f>
        <v>1</v>
      </c>
      <c r="R93" s="3">
        <f>IF(K75&gt;D93+17,1,0)</f>
        <v>0</v>
      </c>
      <c r="S93" s="3">
        <f t="shared" si="211"/>
        <v>5</v>
      </c>
      <c r="T93" s="16">
        <f t="shared" si="212"/>
        <v>4</v>
      </c>
      <c r="U93" s="3">
        <f>IF(L75=D93,1,0)</f>
        <v>0</v>
      </c>
      <c r="V93" s="3">
        <f>IF(L75&gt;D93,1,0)</f>
        <v>1</v>
      </c>
      <c r="W93" s="3">
        <f>IF(L75&gt;D93+17,1,0)</f>
        <v>1</v>
      </c>
      <c r="X93" s="3">
        <f t="shared" si="213"/>
        <v>6</v>
      </c>
      <c r="Y93" s="16">
        <f t="shared" si="214"/>
        <v>4</v>
      </c>
      <c r="Z93" s="3">
        <f>IF(M75=D93,1,0)</f>
        <v>0</v>
      </c>
      <c r="AA93" s="3">
        <f>IF(M75&gt;D93,1,0)</f>
        <v>0</v>
      </c>
      <c r="AB93" s="3">
        <f>IF(M75&gt;D93+17,1,0)</f>
        <v>0</v>
      </c>
      <c r="AC93" s="3">
        <f t="shared" si="215"/>
        <v>4</v>
      </c>
      <c r="AD93" s="16">
        <f t="shared" si="216"/>
        <v>7</v>
      </c>
      <c r="AE93" s="3">
        <f>IF(N75=D93,1,0)</f>
        <v>0</v>
      </c>
      <c r="AF93" s="3">
        <f>IF(N75&gt;D93,1,0)</f>
        <v>0</v>
      </c>
      <c r="AG93" s="3">
        <f>IF(N75&gt;D93+17,1,0)</f>
        <v>0</v>
      </c>
      <c r="AH93" s="3">
        <f t="shared" si="217"/>
        <v>4</v>
      </c>
      <c r="AI93" s="16">
        <f t="shared" si="218"/>
        <v>7</v>
      </c>
      <c r="AJ93" s="2" t="s">
        <v>9</v>
      </c>
      <c r="AK93" s="2"/>
      <c r="AL93" s="35">
        <f xml:space="preserve"> IF( K75-D93&lt;0,-1,0)</f>
        <v>0</v>
      </c>
      <c r="AM93" s="35">
        <f xml:space="preserve"> IF(K75-D93&gt;17,C93+2,C93+1)</f>
        <v>5</v>
      </c>
      <c r="AN93" s="35">
        <f t="shared" si="219"/>
        <v>2</v>
      </c>
      <c r="AO93" s="35">
        <f t="shared" si="220"/>
        <v>2</v>
      </c>
      <c r="AP93" s="76">
        <f t="shared" si="221"/>
        <v>2</v>
      </c>
      <c r="AQ93" s="35">
        <f xml:space="preserve"> IF( L75-D93&lt;0,-1,0)</f>
        <v>0</v>
      </c>
      <c r="AR93" s="35">
        <f xml:space="preserve"> IF(L75-D93&gt;17,C93+2,C93+1)</f>
        <v>6</v>
      </c>
      <c r="AS93" s="35">
        <f t="shared" si="222"/>
        <v>2</v>
      </c>
      <c r="AT93" s="35">
        <f t="shared" si="223"/>
        <v>2</v>
      </c>
      <c r="AU93" s="76">
        <f t="shared" si="224"/>
        <v>2</v>
      </c>
      <c r="AV93" s="35">
        <f xml:space="preserve"> IF( M75-D93&lt;0,-1,0)</f>
        <v>-1</v>
      </c>
      <c r="AW93" s="35">
        <f xml:space="preserve"> IF(M75-D93&gt;17,C93+2,C93+1)</f>
        <v>5</v>
      </c>
      <c r="AX93" s="35">
        <f t="shared" si="225"/>
        <v>0</v>
      </c>
      <c r="AY93" s="35">
        <f t="shared" si="226"/>
        <v>-1</v>
      </c>
      <c r="AZ93" s="76">
        <f t="shared" si="227"/>
        <v>0</v>
      </c>
      <c r="BA93" s="35">
        <f xml:space="preserve"> IF( N75-D93&lt;0,-1,0)</f>
        <v>-1</v>
      </c>
      <c r="BB93" s="35">
        <f xml:space="preserve"> IF(N75-D93&gt;17,C93+2,C93+1)</f>
        <v>5</v>
      </c>
      <c r="BC93" s="35">
        <f t="shared" si="228"/>
        <v>0</v>
      </c>
      <c r="BD93" s="35">
        <f t="shared" si="229"/>
        <v>-1</v>
      </c>
      <c r="BE93" s="76">
        <f t="shared" si="230"/>
        <v>0</v>
      </c>
    </row>
    <row r="94" spans="2:57" x14ac:dyDescent="0.25">
      <c r="B94" s="15">
        <v>13</v>
      </c>
      <c r="C94" s="15">
        <v>4</v>
      </c>
      <c r="D94" s="15">
        <v>10</v>
      </c>
      <c r="E94" s="24"/>
      <c r="F94" s="70">
        <v>6</v>
      </c>
      <c r="G94" s="70">
        <v>6</v>
      </c>
      <c r="H94" s="70">
        <v>7</v>
      </c>
      <c r="I94" s="71">
        <v>7</v>
      </c>
      <c r="J94" s="2"/>
      <c r="K94" s="6">
        <f t="shared" si="207"/>
        <v>6</v>
      </c>
      <c r="L94" s="6">
        <f t="shared" si="208"/>
        <v>6</v>
      </c>
      <c r="M94" s="6">
        <f t="shared" si="209"/>
        <v>6</v>
      </c>
      <c r="N94" s="6">
        <f t="shared" si="210"/>
        <v>6</v>
      </c>
      <c r="O94" s="9"/>
      <c r="P94" s="3">
        <f>IF(K75=D94,1,0)</f>
        <v>0</v>
      </c>
      <c r="Q94" s="3">
        <f>IF(K75&gt;D94,1,0)</f>
        <v>1</v>
      </c>
      <c r="R94" s="3">
        <f>IF(K75&gt;D94+17,1,0)</f>
        <v>0</v>
      </c>
      <c r="S94" s="3">
        <f t="shared" si="211"/>
        <v>5</v>
      </c>
      <c r="T94" s="16">
        <f t="shared" si="212"/>
        <v>5</v>
      </c>
      <c r="U94" s="3">
        <f>IF(L75=D94,1,0)</f>
        <v>0</v>
      </c>
      <c r="V94" s="3">
        <f>IF(L75&gt;D94,1,0)</f>
        <v>1</v>
      </c>
      <c r="W94" s="3">
        <f>IF(L75&gt;D94+17,1,0)</f>
        <v>1</v>
      </c>
      <c r="X94" s="3">
        <f t="shared" si="213"/>
        <v>6</v>
      </c>
      <c r="Y94" s="16">
        <f t="shared" si="214"/>
        <v>4</v>
      </c>
      <c r="Z94" s="3">
        <f>IF(M75=D94,1,0)</f>
        <v>0</v>
      </c>
      <c r="AA94" s="3">
        <f>IF(M75&gt;D94,1,0)</f>
        <v>0</v>
      </c>
      <c r="AB94" s="3">
        <f>IF(M75&gt;D94+17,1,0)</f>
        <v>0</v>
      </c>
      <c r="AC94" s="3">
        <f t="shared" si="215"/>
        <v>4</v>
      </c>
      <c r="AD94" s="16">
        <f t="shared" si="216"/>
        <v>7</v>
      </c>
      <c r="AE94" s="3">
        <f>IF(N75=D94,1,0)</f>
        <v>0</v>
      </c>
      <c r="AF94" s="3">
        <f>IF(N75&gt;D94,1,0)</f>
        <v>0</v>
      </c>
      <c r="AG94" s="3">
        <f>IF(N75&gt;D94+17,1,0)</f>
        <v>0</v>
      </c>
      <c r="AH94" s="3">
        <f t="shared" si="217"/>
        <v>4</v>
      </c>
      <c r="AI94" s="16">
        <f t="shared" si="218"/>
        <v>7</v>
      </c>
      <c r="AJ94" s="2"/>
      <c r="AK94" s="2"/>
      <c r="AL94" s="6">
        <f xml:space="preserve"> IF( K75-D94&lt;0,-1,0)</f>
        <v>0</v>
      </c>
      <c r="AM94" s="6">
        <f xml:space="preserve"> IF(K75-D94&gt;17,C94+2,C94+1)</f>
        <v>5</v>
      </c>
      <c r="AN94" s="6">
        <f t="shared" si="219"/>
        <v>1</v>
      </c>
      <c r="AO94" s="318">
        <f t="shared" si="220"/>
        <v>1</v>
      </c>
      <c r="AP94" s="76">
        <f t="shared" si="221"/>
        <v>1</v>
      </c>
      <c r="AQ94" s="6">
        <f xml:space="preserve"> IF( L75-D94&lt;0,-1,0)</f>
        <v>0</v>
      </c>
      <c r="AR94" s="6">
        <f xml:space="preserve"> IF(L75-D94&gt;17,C94+2,C94+1)</f>
        <v>6</v>
      </c>
      <c r="AS94" s="6">
        <f t="shared" si="222"/>
        <v>2</v>
      </c>
      <c r="AT94" s="6">
        <f t="shared" si="223"/>
        <v>2</v>
      </c>
      <c r="AU94" s="76">
        <f t="shared" si="224"/>
        <v>2</v>
      </c>
      <c r="AV94" s="6">
        <f xml:space="preserve"> IF( M75-D94&lt;0,-1,0)</f>
        <v>-1</v>
      </c>
      <c r="AW94" s="6">
        <f xml:space="preserve"> IF(M75-D94&gt;17,C94+2,C94+1)</f>
        <v>5</v>
      </c>
      <c r="AX94" s="6">
        <f t="shared" si="225"/>
        <v>0</v>
      </c>
      <c r="AY94" s="6">
        <f t="shared" si="226"/>
        <v>-1</v>
      </c>
      <c r="AZ94" s="76">
        <f t="shared" si="227"/>
        <v>0</v>
      </c>
      <c r="BA94" s="6">
        <f xml:space="preserve"> IF( N75-D94&lt;0,-1,0)</f>
        <v>-1</v>
      </c>
      <c r="BB94" s="6">
        <f xml:space="preserve"> IF(N75-D94&gt;17,C94+2,C94+1)</f>
        <v>5</v>
      </c>
      <c r="BC94" s="6">
        <f t="shared" si="228"/>
        <v>0</v>
      </c>
      <c r="BD94" s="6">
        <f t="shared" si="229"/>
        <v>-1</v>
      </c>
      <c r="BE94" s="76">
        <f t="shared" si="230"/>
        <v>0</v>
      </c>
    </row>
    <row r="95" spans="2:57" x14ac:dyDescent="0.25">
      <c r="B95" s="33">
        <v>14</v>
      </c>
      <c r="C95" s="33">
        <v>3</v>
      </c>
      <c r="D95" s="33">
        <v>18</v>
      </c>
      <c r="E95" s="2"/>
      <c r="F95" s="36">
        <v>4</v>
      </c>
      <c r="G95" s="36">
        <v>3</v>
      </c>
      <c r="H95" s="36">
        <v>7</v>
      </c>
      <c r="I95" s="37">
        <v>7</v>
      </c>
      <c r="J95" s="2"/>
      <c r="K95" s="35">
        <f t="shared" si="207"/>
        <v>4</v>
      </c>
      <c r="L95" s="35">
        <f t="shared" si="208"/>
        <v>3</v>
      </c>
      <c r="M95" s="35">
        <f t="shared" si="209"/>
        <v>5</v>
      </c>
      <c r="N95" s="35">
        <f t="shared" si="210"/>
        <v>5</v>
      </c>
      <c r="O95" s="9"/>
      <c r="P95" s="3">
        <f>IF(K75=D95,1,0)</f>
        <v>0</v>
      </c>
      <c r="Q95" s="3">
        <f>IF(K75&gt;D95,1,0)</f>
        <v>0</v>
      </c>
      <c r="R95" s="3">
        <f>IF(K75&gt;D95+17,1,0)</f>
        <v>0</v>
      </c>
      <c r="S95" s="3">
        <f t="shared" si="211"/>
        <v>3</v>
      </c>
      <c r="T95" s="16">
        <f t="shared" si="212"/>
        <v>4</v>
      </c>
      <c r="U95" s="3">
        <f>IF(L75=D95,1,0)</f>
        <v>0</v>
      </c>
      <c r="V95" s="3">
        <f>IF(L75&gt;D95,1,0)</f>
        <v>1</v>
      </c>
      <c r="W95" s="3">
        <f>IF(L75&gt;D95+17,1,0)</f>
        <v>0</v>
      </c>
      <c r="X95" s="3">
        <f t="shared" si="213"/>
        <v>4</v>
      </c>
      <c r="Y95" s="16">
        <f t="shared" si="214"/>
        <v>2</v>
      </c>
      <c r="Z95" s="3">
        <f>IF(M75=D95,1,0)</f>
        <v>0</v>
      </c>
      <c r="AA95" s="3">
        <f>IF(M75&gt;D95,1,0)</f>
        <v>0</v>
      </c>
      <c r="AB95" s="3">
        <f>IF(M75&gt;D95+17,1,0)</f>
        <v>0</v>
      </c>
      <c r="AC95" s="3">
        <f t="shared" si="215"/>
        <v>3</v>
      </c>
      <c r="AD95" s="16">
        <f t="shared" si="216"/>
        <v>7</v>
      </c>
      <c r="AE95" s="3">
        <f>IF(N75=D95,1,0)</f>
        <v>0</v>
      </c>
      <c r="AF95" s="3">
        <f>IF(N75&gt;D95,1,0)</f>
        <v>0</v>
      </c>
      <c r="AG95" s="3">
        <f>IF(N75&gt;D95+17,1,0)</f>
        <v>0</v>
      </c>
      <c r="AH95" s="3">
        <f t="shared" si="217"/>
        <v>3</v>
      </c>
      <c r="AI95" s="16">
        <f t="shared" si="218"/>
        <v>7</v>
      </c>
      <c r="AJ95" s="2"/>
      <c r="AK95" s="2"/>
      <c r="AL95" s="35">
        <f xml:space="preserve"> IF( K75-D95&lt;0,-1,0)</f>
        <v>-1</v>
      </c>
      <c r="AM95" s="35">
        <f xml:space="preserve"> IF(K75-D95&gt;17,C95+2,C95+1)</f>
        <v>4</v>
      </c>
      <c r="AN95" s="35">
        <f t="shared" si="219"/>
        <v>2</v>
      </c>
      <c r="AO95" s="35">
        <f t="shared" si="220"/>
        <v>1</v>
      </c>
      <c r="AP95" s="76">
        <f t="shared" si="221"/>
        <v>1</v>
      </c>
      <c r="AQ95" s="35">
        <f xml:space="preserve"> IF( L75-D95&lt;0,-1,0)</f>
        <v>0</v>
      </c>
      <c r="AR95" s="35">
        <f xml:space="preserve"> IF(L75-D95&gt;17,C95+2,C95+1)</f>
        <v>4</v>
      </c>
      <c r="AS95" s="35">
        <f t="shared" si="222"/>
        <v>3</v>
      </c>
      <c r="AT95" s="35">
        <f t="shared" si="223"/>
        <v>3</v>
      </c>
      <c r="AU95" s="76">
        <f t="shared" si="224"/>
        <v>3</v>
      </c>
      <c r="AV95" s="35">
        <f xml:space="preserve"> IF( M75-D95&lt;0,-1,0)</f>
        <v>-1</v>
      </c>
      <c r="AW95" s="35">
        <f xml:space="preserve"> IF(M75-D95&gt;17,C95+2,C95+1)</f>
        <v>4</v>
      </c>
      <c r="AX95" s="35">
        <f t="shared" si="225"/>
        <v>-1</v>
      </c>
      <c r="AY95" s="35">
        <f t="shared" si="226"/>
        <v>0</v>
      </c>
      <c r="AZ95" s="76">
        <f t="shared" si="227"/>
        <v>0</v>
      </c>
      <c r="BA95" s="35">
        <f xml:space="preserve"> IF( N75-D95&lt;0,-1,0)</f>
        <v>-1</v>
      </c>
      <c r="BB95" s="35">
        <f xml:space="preserve"> IF(N75-D95&gt;17,C95+2,C95+1)</f>
        <v>4</v>
      </c>
      <c r="BC95" s="35">
        <f t="shared" si="228"/>
        <v>-1</v>
      </c>
      <c r="BD95" s="35">
        <f xml:space="preserve"> IF(BC95&lt;0, 0, BC95+BA95)</f>
        <v>0</v>
      </c>
      <c r="BE95" s="76">
        <f t="shared" si="230"/>
        <v>0</v>
      </c>
    </row>
    <row r="96" spans="2:57" x14ac:dyDescent="0.25">
      <c r="B96" s="4">
        <v>15</v>
      </c>
      <c r="C96" s="4">
        <v>5</v>
      </c>
      <c r="D96" s="4">
        <v>3</v>
      </c>
      <c r="E96" s="2"/>
      <c r="F96" s="70">
        <v>7</v>
      </c>
      <c r="G96" s="70">
        <v>9</v>
      </c>
      <c r="H96" s="70">
        <v>7</v>
      </c>
      <c r="I96" s="71">
        <v>7</v>
      </c>
      <c r="J96" s="2"/>
      <c r="K96" s="6">
        <f t="shared" si="207"/>
        <v>7</v>
      </c>
      <c r="L96" s="6">
        <f t="shared" si="208"/>
        <v>7</v>
      </c>
      <c r="M96" s="6">
        <f t="shared" si="209"/>
        <v>7</v>
      </c>
      <c r="N96" s="6">
        <f t="shared" si="210"/>
        <v>7</v>
      </c>
      <c r="O96" s="9"/>
      <c r="P96" s="3">
        <f>IF(K75=D96,1,0)</f>
        <v>0</v>
      </c>
      <c r="Q96" s="3">
        <f>IF(K75&gt;D96,1,0)</f>
        <v>1</v>
      </c>
      <c r="R96" s="3">
        <f>IF(K75&gt;D96+17,1,0)</f>
        <v>0</v>
      </c>
      <c r="S96" s="3">
        <f t="shared" si="211"/>
        <v>6</v>
      </c>
      <c r="T96" s="16">
        <f t="shared" si="212"/>
        <v>6</v>
      </c>
      <c r="U96" s="3">
        <f>IF(L75=D96,1,0)</f>
        <v>0</v>
      </c>
      <c r="V96" s="3">
        <f>IF(L75&gt;D96,1,0)</f>
        <v>1</v>
      </c>
      <c r="W96" s="3">
        <f>IF(L75&gt;D96+17,1,0)</f>
        <v>1</v>
      </c>
      <c r="X96" s="3">
        <f t="shared" si="213"/>
        <v>7</v>
      </c>
      <c r="Y96" s="16">
        <f t="shared" si="214"/>
        <v>7</v>
      </c>
      <c r="Z96" s="3">
        <f>IF(M75=D96,1,0)</f>
        <v>0</v>
      </c>
      <c r="AA96" s="3">
        <f>IF(M75&gt;D96,1,0)</f>
        <v>0</v>
      </c>
      <c r="AB96" s="3">
        <f>IF(M75&gt;D96+17,1,0)</f>
        <v>0</v>
      </c>
      <c r="AC96" s="3">
        <f t="shared" si="215"/>
        <v>5</v>
      </c>
      <c r="AD96" s="16">
        <f t="shared" si="216"/>
        <v>7</v>
      </c>
      <c r="AE96" s="3">
        <f>IF(N75=D96,1,0)</f>
        <v>0</v>
      </c>
      <c r="AF96" s="3">
        <f>IF(N75&gt;D96,1,0)</f>
        <v>0</v>
      </c>
      <c r="AG96" s="3">
        <f>IF(N75&gt;D96+17,1,0)</f>
        <v>0</v>
      </c>
      <c r="AH96" s="3">
        <f t="shared" si="217"/>
        <v>5</v>
      </c>
      <c r="AI96" s="16">
        <f t="shared" si="218"/>
        <v>7</v>
      </c>
      <c r="AJ96" s="2"/>
      <c r="AK96" s="2"/>
      <c r="AL96" s="6">
        <f xml:space="preserve"> IF(K75-D96&lt;0,-1,0)</f>
        <v>0</v>
      </c>
      <c r="AM96" s="6">
        <f xml:space="preserve"> IF(K75-D96&gt;17,C96+2,C96+1)</f>
        <v>6</v>
      </c>
      <c r="AN96" s="6">
        <f t="shared" si="219"/>
        <v>1</v>
      </c>
      <c r="AO96" s="318">
        <f t="shared" si="220"/>
        <v>1</v>
      </c>
      <c r="AP96" s="76">
        <f t="shared" si="221"/>
        <v>1</v>
      </c>
      <c r="AQ96" s="6">
        <f xml:space="preserve"> IF( L75-D96&lt;0,-1,0)</f>
        <v>0</v>
      </c>
      <c r="AR96" s="6">
        <f xml:space="preserve"> IF(L75-D96&gt;17,C96+2,C96+1)</f>
        <v>7</v>
      </c>
      <c r="AS96" s="6">
        <f t="shared" si="222"/>
        <v>0</v>
      </c>
      <c r="AT96" s="6">
        <f t="shared" si="223"/>
        <v>0</v>
      </c>
      <c r="AU96" s="76">
        <f t="shared" si="224"/>
        <v>0</v>
      </c>
      <c r="AV96" s="6">
        <f xml:space="preserve"> IF( M75-D96&lt;0,-1,0)</f>
        <v>-1</v>
      </c>
      <c r="AW96" s="6">
        <f xml:space="preserve"> IF(M75-D96&gt;17,C96+2,C96+1)</f>
        <v>6</v>
      </c>
      <c r="AX96" s="6">
        <f t="shared" si="225"/>
        <v>1</v>
      </c>
      <c r="AY96" s="6">
        <f t="shared" si="226"/>
        <v>0</v>
      </c>
      <c r="AZ96" s="76">
        <f t="shared" si="227"/>
        <v>0</v>
      </c>
      <c r="BA96" s="6">
        <f xml:space="preserve"> IF( N75-D96&lt;0,-1,0)</f>
        <v>-1</v>
      </c>
      <c r="BB96" s="6">
        <f xml:space="preserve"> IF(N75-D96&gt;17,C96+2,C96+1)</f>
        <v>6</v>
      </c>
      <c r="BC96" s="6">
        <f t="shared" si="228"/>
        <v>1</v>
      </c>
      <c r="BD96" s="6">
        <f t="shared" ref="BD96:BD99" si="231" xml:space="preserve"> IF(BC96&lt;0, 0, BC96+BA96)</f>
        <v>0</v>
      </c>
      <c r="BE96" s="76">
        <f t="shared" si="230"/>
        <v>0</v>
      </c>
    </row>
    <row r="97" spans="2:57" x14ac:dyDescent="0.25">
      <c r="B97" s="33">
        <v>16</v>
      </c>
      <c r="C97" s="33">
        <v>4</v>
      </c>
      <c r="D97" s="33">
        <v>1</v>
      </c>
      <c r="E97" s="2"/>
      <c r="F97" s="36">
        <v>6</v>
      </c>
      <c r="G97" s="36">
        <v>9</v>
      </c>
      <c r="H97" s="36">
        <v>7</v>
      </c>
      <c r="I97" s="37">
        <v>7</v>
      </c>
      <c r="J97" s="2"/>
      <c r="K97" s="35">
        <f t="shared" si="207"/>
        <v>6</v>
      </c>
      <c r="L97" s="35">
        <f t="shared" si="208"/>
        <v>6</v>
      </c>
      <c r="M97" s="35">
        <f t="shared" si="209"/>
        <v>6</v>
      </c>
      <c r="N97" s="35">
        <f t="shared" si="210"/>
        <v>6</v>
      </c>
      <c r="O97" s="9"/>
      <c r="P97" s="3">
        <f>IF(K75=D97,1,0)</f>
        <v>0</v>
      </c>
      <c r="Q97" s="3">
        <f>IF(K75&gt;D97,1,0)</f>
        <v>1</v>
      </c>
      <c r="R97" s="3">
        <f>IF(K75&gt;D97+17,1,0)</f>
        <v>0</v>
      </c>
      <c r="S97" s="3">
        <f t="shared" si="211"/>
        <v>5</v>
      </c>
      <c r="T97" s="16">
        <f t="shared" si="212"/>
        <v>5</v>
      </c>
      <c r="U97" s="3">
        <f>IF(L75=D97,1,0)</f>
        <v>0</v>
      </c>
      <c r="V97" s="3">
        <f>IF(L75&gt;D97,1,0)</f>
        <v>1</v>
      </c>
      <c r="W97" s="3">
        <f>IF(L75&gt;D97+17,1,0)</f>
        <v>1</v>
      </c>
      <c r="X97" s="3">
        <f t="shared" si="213"/>
        <v>6</v>
      </c>
      <c r="Y97" s="16">
        <f t="shared" si="214"/>
        <v>7</v>
      </c>
      <c r="Z97" s="3">
        <f>IF(M75=D97,1,0)</f>
        <v>0</v>
      </c>
      <c r="AA97" s="3">
        <f>IF(M75&gt;D97,1,0)</f>
        <v>0</v>
      </c>
      <c r="AB97" s="3">
        <f>IF(M75&gt;D97+17,1,0)</f>
        <v>0</v>
      </c>
      <c r="AC97" s="3">
        <f t="shared" si="215"/>
        <v>4</v>
      </c>
      <c r="AD97" s="16">
        <f t="shared" si="216"/>
        <v>7</v>
      </c>
      <c r="AE97" s="3">
        <f>IF(N75=D97,1,0)</f>
        <v>0</v>
      </c>
      <c r="AF97" s="3">
        <f>IF(N75&gt;D97,1,0)</f>
        <v>0</v>
      </c>
      <c r="AG97" s="3">
        <f>IF(N75&gt;D97+17,1,0)</f>
        <v>0</v>
      </c>
      <c r="AH97" s="3">
        <f t="shared" si="217"/>
        <v>4</v>
      </c>
      <c r="AI97" s="16">
        <f t="shared" si="218"/>
        <v>7</v>
      </c>
      <c r="AJ97" s="2"/>
      <c r="AK97" s="2"/>
      <c r="AL97" s="35">
        <f xml:space="preserve"> IF( K75-D97&lt;0,-1,0)</f>
        <v>0</v>
      </c>
      <c r="AM97" s="35">
        <f xml:space="preserve"> IF(K75-D97&gt;17,C97+2,C97+1)</f>
        <v>5</v>
      </c>
      <c r="AN97" s="35">
        <f t="shared" si="219"/>
        <v>1</v>
      </c>
      <c r="AO97" s="35">
        <f t="shared" si="220"/>
        <v>1</v>
      </c>
      <c r="AP97" s="76">
        <f t="shared" si="221"/>
        <v>1</v>
      </c>
      <c r="AQ97" s="35">
        <f xml:space="preserve"> IF( L75-D97&lt;0,-1,0)</f>
        <v>0</v>
      </c>
      <c r="AR97" s="35">
        <f xml:space="preserve"> IF(L75-D97&gt;17,C97+2,C97+1)</f>
        <v>6</v>
      </c>
      <c r="AS97" s="35">
        <f t="shared" si="222"/>
        <v>-1</v>
      </c>
      <c r="AT97" s="35">
        <f t="shared" si="223"/>
        <v>0</v>
      </c>
      <c r="AU97" s="76">
        <f t="shared" si="224"/>
        <v>0</v>
      </c>
      <c r="AV97" s="35">
        <f xml:space="preserve"> IF( M75-D97&lt;0,-1,0)</f>
        <v>-1</v>
      </c>
      <c r="AW97" s="35">
        <f xml:space="preserve"> IF(M75-D97&gt;17,C97+2,C97+1)</f>
        <v>5</v>
      </c>
      <c r="AX97" s="35">
        <f t="shared" si="225"/>
        <v>0</v>
      </c>
      <c r="AY97" s="35">
        <f t="shared" si="226"/>
        <v>-1</v>
      </c>
      <c r="AZ97" s="76">
        <f t="shared" si="227"/>
        <v>0</v>
      </c>
      <c r="BA97" s="35">
        <f xml:space="preserve"> IF( N75-D97&lt;0,-1,0)</f>
        <v>-1</v>
      </c>
      <c r="BB97" s="35">
        <f xml:space="preserve"> IF(N75-D97&gt;17,C97+2,C97+1)</f>
        <v>5</v>
      </c>
      <c r="BC97" s="35">
        <f t="shared" si="228"/>
        <v>0</v>
      </c>
      <c r="BD97" s="35">
        <f t="shared" si="231"/>
        <v>-1</v>
      </c>
      <c r="BE97" s="76">
        <f t="shared" si="230"/>
        <v>0</v>
      </c>
    </row>
    <row r="98" spans="2:57" x14ac:dyDescent="0.25">
      <c r="B98" s="4">
        <v>17</v>
      </c>
      <c r="C98" s="4">
        <v>5</v>
      </c>
      <c r="D98" s="4">
        <v>8</v>
      </c>
      <c r="E98" s="2"/>
      <c r="F98" s="70">
        <v>6</v>
      </c>
      <c r="G98" s="70">
        <v>9</v>
      </c>
      <c r="H98" s="70">
        <v>7</v>
      </c>
      <c r="I98" s="71">
        <v>7</v>
      </c>
      <c r="J98" s="2"/>
      <c r="K98" s="6">
        <f t="shared" si="207"/>
        <v>6</v>
      </c>
      <c r="L98" s="6">
        <f t="shared" si="208"/>
        <v>7</v>
      </c>
      <c r="M98" s="6">
        <f t="shared" si="209"/>
        <v>7</v>
      </c>
      <c r="N98" s="6">
        <f t="shared" si="210"/>
        <v>7</v>
      </c>
      <c r="O98" s="9"/>
      <c r="P98" s="3">
        <f>IF(K75=D98,1,0)</f>
        <v>0</v>
      </c>
      <c r="Q98" s="3">
        <f>IF(K75&gt;D98,1,0)</f>
        <v>1</v>
      </c>
      <c r="R98" s="3">
        <f>IF(K75&gt;D98+17,1,0)</f>
        <v>0</v>
      </c>
      <c r="S98" s="3">
        <f t="shared" si="211"/>
        <v>6</v>
      </c>
      <c r="T98" s="16">
        <f t="shared" si="212"/>
        <v>5</v>
      </c>
      <c r="U98" s="3">
        <f>IF(L75=D98,1,0)</f>
        <v>0</v>
      </c>
      <c r="V98" s="3">
        <f>IF(L75&gt;D98,1,0)</f>
        <v>1</v>
      </c>
      <c r="W98" s="3">
        <f>IF(L75&gt;D98+17,1,0)</f>
        <v>1</v>
      </c>
      <c r="X98" s="3">
        <f t="shared" si="213"/>
        <v>7</v>
      </c>
      <c r="Y98" s="16">
        <f t="shared" si="214"/>
        <v>7</v>
      </c>
      <c r="Z98" s="3">
        <f>IF(M75=D98,1,0)</f>
        <v>0</v>
      </c>
      <c r="AA98" s="3">
        <f>IF(M75&gt;D98,1,0)</f>
        <v>0</v>
      </c>
      <c r="AB98" s="3">
        <f>IF(M75&gt;D98+17,1,0)</f>
        <v>0</v>
      </c>
      <c r="AC98" s="3">
        <f t="shared" si="215"/>
        <v>5</v>
      </c>
      <c r="AD98" s="16">
        <f t="shared" si="216"/>
        <v>7</v>
      </c>
      <c r="AE98" s="3">
        <f t="shared" ref="AE98" si="232">IF(AX80=D98,1,0)</f>
        <v>0</v>
      </c>
      <c r="AF98" s="3">
        <f t="shared" ref="AF98" si="233">IF(AX80&gt;D98,1,0)</f>
        <v>0</v>
      </c>
      <c r="AG98" s="3">
        <f>IF(N75&gt;D98+17,1,0)</f>
        <v>0</v>
      </c>
      <c r="AH98" s="3">
        <f t="shared" si="217"/>
        <v>5</v>
      </c>
      <c r="AI98" s="16">
        <f t="shared" si="218"/>
        <v>7</v>
      </c>
      <c r="AJ98" s="2"/>
      <c r="AK98" s="2"/>
      <c r="AL98" s="6">
        <f xml:space="preserve"> IF( K75-D98&lt;0,-1,0)</f>
        <v>0</v>
      </c>
      <c r="AM98" s="6">
        <f xml:space="preserve"> IF(K75-D98&gt;17,C98+2,C98+1)</f>
        <v>6</v>
      </c>
      <c r="AN98" s="6">
        <f t="shared" si="219"/>
        <v>2</v>
      </c>
      <c r="AO98" s="318">
        <f t="shared" si="220"/>
        <v>2</v>
      </c>
      <c r="AP98" s="76">
        <f t="shared" si="221"/>
        <v>2</v>
      </c>
      <c r="AQ98" s="6">
        <f xml:space="preserve"> IF( L75-D98&lt;0,-1,0)</f>
        <v>0</v>
      </c>
      <c r="AR98" s="6">
        <f xml:space="preserve"> IF(L75-D98&gt;17,C98+2,C98+1)</f>
        <v>7</v>
      </c>
      <c r="AS98" s="6">
        <f t="shared" si="222"/>
        <v>0</v>
      </c>
      <c r="AT98" s="6">
        <f t="shared" si="223"/>
        <v>0</v>
      </c>
      <c r="AU98" s="76">
        <f t="shared" si="224"/>
        <v>0</v>
      </c>
      <c r="AV98" s="6">
        <f xml:space="preserve"> IF( M75-D98&lt;0,-1,0)</f>
        <v>-1</v>
      </c>
      <c r="AW98" s="6">
        <f xml:space="preserve"> IF(M75-D98&gt;17,C98+2,C98+1)</f>
        <v>6</v>
      </c>
      <c r="AX98" s="6">
        <f t="shared" si="225"/>
        <v>1</v>
      </c>
      <c r="AY98" s="6">
        <f t="shared" si="226"/>
        <v>0</v>
      </c>
      <c r="AZ98" s="76">
        <f t="shared" si="227"/>
        <v>0</v>
      </c>
      <c r="BA98" s="6">
        <f xml:space="preserve"> IF( N75-D98&lt;0,-1,0)</f>
        <v>-1</v>
      </c>
      <c r="BB98" s="6">
        <f xml:space="preserve"> IF(N75-D98&gt;17,C98+2,C98+1)</f>
        <v>6</v>
      </c>
      <c r="BC98" s="6">
        <f t="shared" si="228"/>
        <v>1</v>
      </c>
      <c r="BD98" s="6">
        <f t="shared" si="231"/>
        <v>0</v>
      </c>
      <c r="BE98" s="76">
        <f t="shared" si="230"/>
        <v>0</v>
      </c>
    </row>
    <row r="99" spans="2:57" x14ac:dyDescent="0.25">
      <c r="B99" s="33">
        <v>18</v>
      </c>
      <c r="C99" s="33">
        <v>3</v>
      </c>
      <c r="D99" s="33">
        <v>15</v>
      </c>
      <c r="E99" s="2"/>
      <c r="F99" s="36">
        <v>4</v>
      </c>
      <c r="G99" s="36">
        <v>4</v>
      </c>
      <c r="H99" s="36">
        <v>7</v>
      </c>
      <c r="I99" s="37">
        <v>7</v>
      </c>
      <c r="J99" s="2"/>
      <c r="K99" s="35">
        <f t="shared" si="207"/>
        <v>4</v>
      </c>
      <c r="L99" s="35">
        <f t="shared" si="208"/>
        <v>4</v>
      </c>
      <c r="M99" s="35">
        <f t="shared" si="209"/>
        <v>5</v>
      </c>
      <c r="N99" s="35">
        <f t="shared" si="210"/>
        <v>5</v>
      </c>
      <c r="O99" s="9"/>
      <c r="P99" s="3">
        <f>IF(K75=D99,1,0)</f>
        <v>1</v>
      </c>
      <c r="Q99" s="3">
        <f>IF(K75&gt;D99,1,0)</f>
        <v>0</v>
      </c>
      <c r="R99" s="3">
        <f>IF(K75&gt;D99+17,1,0)</f>
        <v>0</v>
      </c>
      <c r="S99" s="3">
        <f t="shared" si="211"/>
        <v>4</v>
      </c>
      <c r="T99" s="16">
        <f t="shared" si="212"/>
        <v>3</v>
      </c>
      <c r="U99" s="3">
        <f>IF(L75=D99,1,0)</f>
        <v>0</v>
      </c>
      <c r="V99" s="3">
        <f>IF(L75&gt;D99,1,0)</f>
        <v>1</v>
      </c>
      <c r="W99" s="3">
        <f>IF(L75&gt;D99+17,1,0)</f>
        <v>0</v>
      </c>
      <c r="X99" s="3">
        <f t="shared" si="213"/>
        <v>4</v>
      </c>
      <c r="Y99" s="16">
        <f t="shared" si="214"/>
        <v>3</v>
      </c>
      <c r="Z99" s="3">
        <f>IF(M75=D99,1,0)</f>
        <v>0</v>
      </c>
      <c r="AA99" s="3">
        <f>IF(M75&gt;D99,1,0)</f>
        <v>0</v>
      </c>
      <c r="AB99" s="3">
        <f>IF(M75&gt;D99+17,1,0)</f>
        <v>0</v>
      </c>
      <c r="AC99" s="3">
        <f t="shared" si="215"/>
        <v>3</v>
      </c>
      <c r="AD99" s="16">
        <f t="shared" si="216"/>
        <v>7</v>
      </c>
      <c r="AE99" s="3">
        <f>IF(N75=D99,1,0)</f>
        <v>0</v>
      </c>
      <c r="AF99" s="3">
        <f>IF(N75&gt;D99,1,0)</f>
        <v>0</v>
      </c>
      <c r="AG99" s="3">
        <f>IF(N75&gt;D99+17,1,0)</f>
        <v>0</v>
      </c>
      <c r="AH99" s="3">
        <f t="shared" si="217"/>
        <v>3</v>
      </c>
      <c r="AI99" s="16">
        <f t="shared" si="218"/>
        <v>7</v>
      </c>
      <c r="AJ99" s="2"/>
      <c r="AK99" s="2"/>
      <c r="AL99" s="35">
        <f xml:space="preserve"> IF( K75-D99&lt;0,-1,0)</f>
        <v>0</v>
      </c>
      <c r="AM99" s="35">
        <f xml:space="preserve"> IF(K75-D99&gt;17,C99+2,C99+1)</f>
        <v>4</v>
      </c>
      <c r="AN99" s="35">
        <f t="shared" si="219"/>
        <v>2</v>
      </c>
      <c r="AO99" s="35">
        <f t="shared" si="220"/>
        <v>2</v>
      </c>
      <c r="AP99" s="76">
        <f t="shared" si="221"/>
        <v>2</v>
      </c>
      <c r="AQ99" s="35">
        <f xml:space="preserve"> IF( L75-I99&lt;0,-1,0)</f>
        <v>0</v>
      </c>
      <c r="AR99" s="35">
        <f xml:space="preserve"> IF(L75-D99&gt;17,C99+2,C99+1)</f>
        <v>4</v>
      </c>
      <c r="AS99" s="35">
        <f t="shared" si="222"/>
        <v>2</v>
      </c>
      <c r="AT99" s="35">
        <f t="shared" ref="AT99" si="234" xml:space="preserve"> IF(AS99&lt;0, 0, AS99)</f>
        <v>2</v>
      </c>
      <c r="AU99" s="76">
        <f t="shared" si="224"/>
        <v>2</v>
      </c>
      <c r="AV99" s="35">
        <f xml:space="preserve"> IF( M75-D99&lt;0,-1,0)</f>
        <v>-1</v>
      </c>
      <c r="AW99" s="35">
        <f xml:space="preserve"> IF(M75-D99&gt;17,C99+2,C99+1)</f>
        <v>4</v>
      </c>
      <c r="AX99" s="35">
        <f t="shared" si="225"/>
        <v>-1</v>
      </c>
      <c r="AY99" s="35">
        <f t="shared" si="226"/>
        <v>0</v>
      </c>
      <c r="AZ99" s="76">
        <f t="shared" si="227"/>
        <v>0</v>
      </c>
      <c r="BA99" s="35">
        <f xml:space="preserve"> IF( N75-D99&lt;0,-1,0)</f>
        <v>-1</v>
      </c>
      <c r="BB99" s="35">
        <f xml:space="preserve"> IF(N75-D99&gt;17,C99+2,C99+1)</f>
        <v>4</v>
      </c>
      <c r="BC99" s="35">
        <f t="shared" si="228"/>
        <v>-1</v>
      </c>
      <c r="BD99" s="35">
        <f t="shared" si="231"/>
        <v>0</v>
      </c>
      <c r="BE99" s="76">
        <f t="shared" si="230"/>
        <v>0</v>
      </c>
    </row>
    <row r="100" spans="2:57" x14ac:dyDescent="0.25">
      <c r="B100" s="4" t="s">
        <v>2</v>
      </c>
      <c r="C100" s="4">
        <f>SUM(C91:C99)</f>
        <v>36</v>
      </c>
      <c r="D100" s="4"/>
      <c r="E100" s="2"/>
      <c r="F100" s="6">
        <f t="shared" ref="F100:I100" si="235">SUM(F91:F99)</f>
        <v>49</v>
      </c>
      <c r="G100" s="6">
        <f t="shared" si="235"/>
        <v>60</v>
      </c>
      <c r="H100" s="6">
        <f t="shared" si="235"/>
        <v>63</v>
      </c>
      <c r="I100" s="6">
        <f t="shared" si="235"/>
        <v>63</v>
      </c>
      <c r="J100" s="2"/>
      <c r="K100" s="6">
        <f t="shared" ref="K100:N100" si="236">SUM(K91:K99)</f>
        <v>49</v>
      </c>
      <c r="L100" s="6">
        <f t="shared" si="236"/>
        <v>51</v>
      </c>
      <c r="M100" s="6">
        <f t="shared" si="236"/>
        <v>54</v>
      </c>
      <c r="N100" s="6">
        <f t="shared" si="236"/>
        <v>54</v>
      </c>
      <c r="O100" s="9"/>
      <c r="P100" s="3" t="s">
        <v>9</v>
      </c>
      <c r="Q100" s="3"/>
      <c r="R100" s="3"/>
      <c r="S100" s="3" t="s">
        <v>9</v>
      </c>
      <c r="T100" s="16">
        <f t="shared" ref="T100" si="237">SUM(T91:T99)</f>
        <v>41</v>
      </c>
      <c r="U100" s="3" t="s">
        <v>9</v>
      </c>
      <c r="V100" s="3"/>
      <c r="W100" s="3"/>
      <c r="X100" s="3" t="s">
        <v>9</v>
      </c>
      <c r="Y100" s="16">
        <f t="shared" ref="Y100" si="238">SUM(Y91:Y99)</f>
        <v>45</v>
      </c>
      <c r="Z100" s="3" t="s">
        <v>9</v>
      </c>
      <c r="AA100" s="3"/>
      <c r="AB100" s="3"/>
      <c r="AC100" s="3" t="s">
        <v>9</v>
      </c>
      <c r="AD100" s="16">
        <f t="shared" ref="AD100" si="239">SUM(AD91:AD99)</f>
        <v>63</v>
      </c>
      <c r="AE100" s="3" t="s">
        <v>9</v>
      </c>
      <c r="AF100" s="3"/>
      <c r="AG100" s="3"/>
      <c r="AH100" s="3" t="s">
        <v>9</v>
      </c>
      <c r="AI100" s="16">
        <f t="shared" ref="AI100" si="240">SUM(AI91:AI99)</f>
        <v>63</v>
      </c>
      <c r="AJ100" s="2"/>
      <c r="AK100" s="2"/>
      <c r="AL100" s="1"/>
      <c r="AM100" s="6" t="s">
        <v>9</v>
      </c>
      <c r="AN100" s="1" t="s">
        <v>9</v>
      </c>
      <c r="AO100" s="6">
        <f t="shared" ref="AO100:AP100" si="241">SUM(AO91:AO99)</f>
        <v>13</v>
      </c>
      <c r="AP100" s="78">
        <f t="shared" si="241"/>
        <v>13</v>
      </c>
      <c r="AQ100" s="1"/>
      <c r="AR100" s="6" t="s">
        <v>9</v>
      </c>
      <c r="AS100" s="1" t="s">
        <v>9</v>
      </c>
      <c r="AT100" s="6">
        <f t="shared" ref="AT100:AU100" si="242">SUM(AT91:AT99)</f>
        <v>10</v>
      </c>
      <c r="AU100" s="78">
        <f t="shared" si="242"/>
        <v>10</v>
      </c>
      <c r="AV100" s="6"/>
      <c r="AW100" s="6" t="s">
        <v>9</v>
      </c>
      <c r="AX100" s="6" t="s">
        <v>9</v>
      </c>
      <c r="AY100" s="6">
        <f t="shared" ref="AY100:AZ100" si="243">SUM(AY91:AY99)</f>
        <v>-5</v>
      </c>
      <c r="AZ100" s="78">
        <f t="shared" si="243"/>
        <v>0</v>
      </c>
      <c r="BA100" s="1"/>
      <c r="BB100" s="6" t="s">
        <v>9</v>
      </c>
      <c r="BC100" s="1" t="s">
        <v>9</v>
      </c>
      <c r="BD100" s="6">
        <f t="shared" ref="BD100:BE100" si="244">SUM(BD91:BD99)</f>
        <v>-5</v>
      </c>
      <c r="BE100" s="78">
        <f t="shared" si="244"/>
        <v>0</v>
      </c>
    </row>
    <row r="101" spans="2:57" x14ac:dyDescent="0.25">
      <c r="B101" s="33" t="s">
        <v>1</v>
      </c>
      <c r="C101" s="33">
        <f>C90</f>
        <v>35</v>
      </c>
      <c r="D101" s="33"/>
      <c r="E101" s="2"/>
      <c r="F101" s="35">
        <f t="shared" ref="F101:I101" si="245">F90</f>
        <v>50</v>
      </c>
      <c r="G101" s="35">
        <f t="shared" si="245"/>
        <v>49</v>
      </c>
      <c r="H101" s="35">
        <f t="shared" si="245"/>
        <v>63</v>
      </c>
      <c r="I101" s="35">
        <f t="shared" si="245"/>
        <v>63</v>
      </c>
      <c r="J101" s="2"/>
      <c r="K101" s="35">
        <f t="shared" ref="K101:N101" si="246">K90</f>
        <v>46</v>
      </c>
      <c r="L101" s="35">
        <f t="shared" si="246"/>
        <v>46</v>
      </c>
      <c r="M101" s="35">
        <f t="shared" si="246"/>
        <v>53</v>
      </c>
      <c r="N101" s="35">
        <f t="shared" si="246"/>
        <v>53</v>
      </c>
      <c r="O101" s="9"/>
      <c r="P101" s="3" t="s">
        <v>9</v>
      </c>
      <c r="Q101" s="3"/>
      <c r="R101" s="3"/>
      <c r="S101" s="3" t="s">
        <v>9</v>
      </c>
      <c r="T101" s="16">
        <f>T90</f>
        <v>43</v>
      </c>
      <c r="U101" s="3" t="s">
        <v>9</v>
      </c>
      <c r="V101" s="3"/>
      <c r="W101" s="3"/>
      <c r="X101" s="3" t="s">
        <v>9</v>
      </c>
      <c r="Y101" s="16">
        <f>Y90</f>
        <v>33</v>
      </c>
      <c r="Z101" s="3" t="s">
        <v>9</v>
      </c>
      <c r="AA101" s="3"/>
      <c r="AB101" s="3"/>
      <c r="AC101" s="3" t="s">
        <v>9</v>
      </c>
      <c r="AD101" s="16">
        <f>AD90</f>
        <v>63</v>
      </c>
      <c r="AE101" s="3" t="s">
        <v>9</v>
      </c>
      <c r="AF101" s="3"/>
      <c r="AG101" s="3"/>
      <c r="AH101" s="3" t="s">
        <v>9</v>
      </c>
      <c r="AI101" s="16">
        <f>AI90</f>
        <v>63</v>
      </c>
      <c r="AJ101" s="2"/>
      <c r="AK101" s="2"/>
      <c r="AL101" s="39"/>
      <c r="AM101" s="38"/>
      <c r="AN101" s="38"/>
      <c r="AO101" s="35">
        <f t="shared" ref="AO101:AP101" si="247">AO90</f>
        <v>13</v>
      </c>
      <c r="AP101" s="79">
        <f t="shared" si="247"/>
        <v>13</v>
      </c>
      <c r="AQ101" s="39"/>
      <c r="AR101" s="38"/>
      <c r="AS101" s="38"/>
      <c r="AT101" s="35">
        <f t="shared" ref="AT101:AU101" si="248">AT90</f>
        <v>20</v>
      </c>
      <c r="AU101" s="79">
        <f t="shared" si="248"/>
        <v>20</v>
      </c>
      <c r="AV101" s="35"/>
      <c r="AW101" s="35"/>
      <c r="AX101" s="35"/>
      <c r="AY101" s="35">
        <f t="shared" ref="AY101:AZ101" si="249">AY90</f>
        <v>-6</v>
      </c>
      <c r="AZ101" s="79">
        <f t="shared" si="249"/>
        <v>0</v>
      </c>
      <c r="BA101" s="39"/>
      <c r="BB101" s="38"/>
      <c r="BC101" s="38"/>
      <c r="BD101" s="35">
        <f t="shared" ref="BD101:BE101" si="250">BD90</f>
        <v>-6</v>
      </c>
      <c r="BE101" s="79">
        <f t="shared" si="250"/>
        <v>0</v>
      </c>
    </row>
    <row r="102" spans="2:57" x14ac:dyDescent="0.25">
      <c r="B102" s="4" t="s">
        <v>3</v>
      </c>
      <c r="C102" s="4">
        <f>SUM(C100+C101)</f>
        <v>71</v>
      </c>
      <c r="D102" s="4"/>
      <c r="E102" s="14"/>
      <c r="F102" s="6">
        <f t="shared" ref="F102:I102" si="251">SUM(F100+F101)</f>
        <v>99</v>
      </c>
      <c r="G102" s="6">
        <f t="shared" si="251"/>
        <v>109</v>
      </c>
      <c r="H102" s="6">
        <f t="shared" si="251"/>
        <v>126</v>
      </c>
      <c r="I102" s="6">
        <f t="shared" si="251"/>
        <v>126</v>
      </c>
      <c r="J102" s="14"/>
      <c r="K102" s="6">
        <f t="shared" ref="K102:N102" si="252">SUM(K100+K101)</f>
        <v>95</v>
      </c>
      <c r="L102" s="6">
        <f t="shared" si="252"/>
        <v>97</v>
      </c>
      <c r="M102" s="6">
        <f t="shared" si="252"/>
        <v>107</v>
      </c>
      <c r="N102" s="6">
        <f t="shared" si="252"/>
        <v>107</v>
      </c>
      <c r="O102" s="22"/>
      <c r="P102" s="3" t="s">
        <v>9</v>
      </c>
      <c r="Q102" s="3"/>
      <c r="R102" s="3"/>
      <c r="S102" s="3" t="s">
        <v>9</v>
      </c>
      <c r="T102" s="16">
        <f>T100+T101</f>
        <v>84</v>
      </c>
      <c r="U102" s="3" t="s">
        <v>9</v>
      </c>
      <c r="V102" s="3"/>
      <c r="W102" s="3"/>
      <c r="X102" s="3" t="s">
        <v>9</v>
      </c>
      <c r="Y102" s="16">
        <f>Y100+Y101</f>
        <v>78</v>
      </c>
      <c r="Z102" s="3" t="s">
        <v>9</v>
      </c>
      <c r="AA102" s="3"/>
      <c r="AB102" s="3"/>
      <c r="AC102" s="3" t="s">
        <v>9</v>
      </c>
      <c r="AD102" s="16">
        <f t="shared" ref="AD102" si="253">AD100+AD101</f>
        <v>126</v>
      </c>
      <c r="AE102" s="3" t="s">
        <v>9</v>
      </c>
      <c r="AF102" s="3"/>
      <c r="AG102" s="3"/>
      <c r="AH102" s="3" t="s">
        <v>9</v>
      </c>
      <c r="AI102" s="16">
        <f t="shared" ref="AI102" si="254">AI100+AI101</f>
        <v>126</v>
      </c>
      <c r="AJ102" s="2"/>
      <c r="AK102" s="2"/>
      <c r="AL102" s="3"/>
      <c r="AM102" s="1"/>
      <c r="AN102" s="1"/>
      <c r="AO102" s="6">
        <f t="shared" ref="AO102:AP102" si="255">SUM(AO100+AO101)</f>
        <v>26</v>
      </c>
      <c r="AP102" s="78">
        <f t="shared" si="255"/>
        <v>26</v>
      </c>
      <c r="AQ102" s="3"/>
      <c r="AR102" s="1"/>
      <c r="AS102" s="1"/>
      <c r="AT102" s="6">
        <f t="shared" ref="AT102:AU102" si="256">SUM(AT100+AT101)</f>
        <v>30</v>
      </c>
      <c r="AU102" s="78">
        <f t="shared" si="256"/>
        <v>30</v>
      </c>
      <c r="AV102" s="6"/>
      <c r="AW102" s="6"/>
      <c r="AX102" s="6"/>
      <c r="AY102" s="6">
        <f t="shared" ref="AY102:AZ102" si="257">SUM(AY100+AY101)</f>
        <v>-11</v>
      </c>
      <c r="AZ102" s="78">
        <f t="shared" si="257"/>
        <v>0</v>
      </c>
      <c r="BA102" s="3"/>
      <c r="BB102" s="1"/>
      <c r="BC102" s="1"/>
      <c r="BD102" s="6">
        <f t="shared" ref="BD102:BE102" si="258">SUM(BD100+BD101)</f>
        <v>-11</v>
      </c>
      <c r="BE102" s="78">
        <f t="shared" si="258"/>
        <v>0</v>
      </c>
    </row>
    <row r="103" spans="2:57" x14ac:dyDescent="0.25">
      <c r="B103" s="27" t="s">
        <v>9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AJ103" s="2"/>
      <c r="AK103" s="2"/>
      <c r="BE103" s="75" t="s">
        <v>9</v>
      </c>
    </row>
    <row r="104" spans="2:57" x14ac:dyDescent="0.25">
      <c r="B104" s="27" t="s">
        <v>9</v>
      </c>
      <c r="C104" s="27"/>
      <c r="D104" s="27"/>
      <c r="E104" s="27"/>
      <c r="F104" s="27"/>
      <c r="G104" s="27"/>
      <c r="H104" s="27"/>
      <c r="I104" s="27"/>
      <c r="J104" s="27"/>
    </row>
  </sheetData>
  <mergeCells count="10">
    <mergeCell ref="P80:S80"/>
    <mergeCell ref="AL78:AT78"/>
    <mergeCell ref="E37:H37"/>
    <mergeCell ref="E2:H2"/>
    <mergeCell ref="E72:H72"/>
    <mergeCell ref="AL8:AT8"/>
    <mergeCell ref="AL43:AT43"/>
    <mergeCell ref="F8:I8"/>
    <mergeCell ref="F43:I43"/>
    <mergeCell ref="F78:I78"/>
  </mergeCells>
  <pageMargins left="0.70866141732283472" right="0.70866141732283472" top="0.55118110236220474" bottom="0.55118110236220474" header="0.31496062992125984" footer="0.31496062992125984"/>
  <pageSetup paperSize="9" orientation="landscape" r:id="rId1"/>
  <ignoredErrors>
    <ignoredError sqref="K20:N20 AO20 AT20 AY20 BD20 K55:N55 AO55:AP55 AT55:AU55 AY55:AZ55 BD55:BE55 T20 Y20 AD20 AI20 T55 Y55 AD55 AI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8"/>
  <sheetViews>
    <sheetView topLeftCell="A15" zoomScale="78" zoomScaleNormal="78" workbookViewId="0">
      <selection activeCell="E38" sqref="E38"/>
    </sheetView>
  </sheetViews>
  <sheetFormatPr defaultRowHeight="15" x14ac:dyDescent="0.25"/>
  <cols>
    <col min="1" max="2" width="3.7109375" customWidth="1"/>
    <col min="3" max="4" width="5.7109375" customWidth="1"/>
    <col min="5" max="28" width="2.7109375" customWidth="1"/>
    <col min="29" max="45" width="3.7109375" customWidth="1"/>
    <col min="46" max="46" width="9.28515625" customWidth="1"/>
  </cols>
  <sheetData>
    <row r="2" spans="1:6" ht="26.25" x14ac:dyDescent="0.4">
      <c r="E2" s="200" t="s">
        <v>37</v>
      </c>
      <c r="F2" s="200"/>
    </row>
    <row r="3" spans="1:6" ht="26.25" x14ac:dyDescent="0.4">
      <c r="E3" s="200" t="s">
        <v>114</v>
      </c>
      <c r="F3" s="200"/>
    </row>
    <row r="4" spans="1:6" ht="26.25" x14ac:dyDescent="0.4">
      <c r="A4" s="201" t="s">
        <v>116</v>
      </c>
      <c r="E4" s="200"/>
      <c r="F4" s="200"/>
    </row>
    <row r="5" spans="1:6" ht="21" x14ac:dyDescent="0.35">
      <c r="A5" s="201" t="s">
        <v>11</v>
      </c>
      <c r="D5" s="14"/>
      <c r="E5" s="234"/>
      <c r="F5" s="234"/>
    </row>
    <row r="6" spans="1:6" ht="21" x14ac:dyDescent="0.35">
      <c r="A6" s="341">
        <f>E20</f>
        <v>24</v>
      </c>
      <c r="B6" s="342"/>
      <c r="C6" s="191" t="s">
        <v>23</v>
      </c>
      <c r="D6" s="192"/>
      <c r="E6" s="199"/>
      <c r="F6" s="234"/>
    </row>
    <row r="7" spans="1:6" ht="21" x14ac:dyDescent="0.35">
      <c r="A7" s="341">
        <f>G20</f>
        <v>21</v>
      </c>
      <c r="B7" s="342"/>
      <c r="C7" s="193" t="s">
        <v>17</v>
      </c>
      <c r="D7" s="194"/>
      <c r="E7" s="199"/>
      <c r="F7" s="234"/>
    </row>
    <row r="8" spans="1:6" ht="21" x14ac:dyDescent="0.35">
      <c r="A8" s="341">
        <f>I20</f>
        <v>29</v>
      </c>
      <c r="B8" s="342"/>
      <c r="C8" s="195" t="s">
        <v>28</v>
      </c>
      <c r="D8" s="196"/>
      <c r="E8" s="199"/>
      <c r="F8" s="234"/>
    </row>
    <row r="9" spans="1:6" ht="21" x14ac:dyDescent="0.35">
      <c r="A9" s="341">
        <f>K20</f>
        <v>34</v>
      </c>
      <c r="B9" s="342"/>
      <c r="C9" s="197" t="s">
        <v>6</v>
      </c>
      <c r="D9" s="198"/>
      <c r="E9" s="199"/>
      <c r="F9" s="234"/>
    </row>
    <row r="10" spans="1:6" ht="21" x14ac:dyDescent="0.35">
      <c r="A10" s="341">
        <f>M20</f>
        <v>25</v>
      </c>
      <c r="B10" s="331"/>
      <c r="C10" s="191" t="s">
        <v>22</v>
      </c>
      <c r="D10" s="192"/>
      <c r="E10" s="199"/>
      <c r="F10" s="234"/>
    </row>
    <row r="11" spans="1:6" ht="21" x14ac:dyDescent="0.35">
      <c r="A11" s="341">
        <f>O20</f>
        <v>19</v>
      </c>
      <c r="B11" s="342"/>
      <c r="C11" s="193" t="s">
        <v>19</v>
      </c>
      <c r="D11" s="194"/>
      <c r="E11" s="199"/>
      <c r="F11" s="234"/>
    </row>
    <row r="12" spans="1:6" ht="21" x14ac:dyDescent="0.35">
      <c r="A12" s="341">
        <f>Q20</f>
        <v>17</v>
      </c>
      <c r="B12" s="342"/>
      <c r="C12" s="195" t="s">
        <v>20</v>
      </c>
      <c r="D12" s="196"/>
      <c r="E12" s="199"/>
      <c r="F12" s="234"/>
    </row>
    <row r="13" spans="1:6" ht="21" x14ac:dyDescent="0.35">
      <c r="A13" s="341">
        <f>S20</f>
        <v>18</v>
      </c>
      <c r="B13" s="342"/>
      <c r="C13" s="197" t="s">
        <v>25</v>
      </c>
      <c r="D13" s="198"/>
      <c r="E13" s="199"/>
      <c r="F13" s="234"/>
    </row>
    <row r="14" spans="1:6" ht="21" x14ac:dyDescent="0.35">
      <c r="A14" s="341">
        <f>U20</f>
        <v>26</v>
      </c>
      <c r="B14" s="342"/>
      <c r="C14" s="191" t="s">
        <v>24</v>
      </c>
      <c r="D14" s="192"/>
      <c r="E14" s="199"/>
      <c r="F14" s="234"/>
    </row>
    <row r="15" spans="1:6" ht="21" x14ac:dyDescent="0.35">
      <c r="A15" s="341">
        <f>W20</f>
        <v>30</v>
      </c>
      <c r="B15" s="342"/>
      <c r="C15" s="193" t="s">
        <v>18</v>
      </c>
      <c r="D15" s="194"/>
      <c r="E15" s="199"/>
      <c r="F15" s="234"/>
    </row>
    <row r="16" spans="1:6" ht="21" x14ac:dyDescent="0.35">
      <c r="A16" s="341">
        <f>Y20</f>
        <v>0</v>
      </c>
      <c r="B16" s="342"/>
      <c r="C16" s="195" t="s">
        <v>26</v>
      </c>
      <c r="D16" s="196"/>
      <c r="E16" s="199"/>
      <c r="F16" s="234"/>
    </row>
    <row r="17" spans="1:34" ht="21" x14ac:dyDescent="0.35">
      <c r="A17" s="341">
        <f>AA20</f>
        <v>0</v>
      </c>
      <c r="B17" s="342"/>
      <c r="C17" s="197" t="s">
        <v>27</v>
      </c>
      <c r="D17" s="198"/>
    </row>
    <row r="18" spans="1:34" ht="21" x14ac:dyDescent="0.35">
      <c r="A18" s="236"/>
      <c r="B18" s="236"/>
      <c r="C18" s="237"/>
      <c r="D18" s="234"/>
    </row>
    <row r="19" spans="1:34" x14ac:dyDescent="0.25">
      <c r="E19" s="28" t="s">
        <v>23</v>
      </c>
      <c r="F19" s="28"/>
      <c r="G19" s="28" t="s">
        <v>17</v>
      </c>
      <c r="H19" s="28"/>
      <c r="I19" s="28" t="s">
        <v>21</v>
      </c>
      <c r="J19" s="28"/>
      <c r="K19" s="28" t="s">
        <v>6</v>
      </c>
      <c r="L19" s="28"/>
      <c r="M19" s="28" t="s">
        <v>22</v>
      </c>
      <c r="N19" s="28"/>
      <c r="O19" s="28" t="s">
        <v>19</v>
      </c>
      <c r="P19" s="28"/>
      <c r="Q19" s="28" t="s">
        <v>20</v>
      </c>
      <c r="R19" s="28"/>
      <c r="S19" s="28" t="s">
        <v>25</v>
      </c>
      <c r="T19" s="28"/>
      <c r="U19" s="28" t="s">
        <v>24</v>
      </c>
      <c r="V19" s="28"/>
      <c r="W19" s="28" t="s">
        <v>18</v>
      </c>
      <c r="X19" s="28"/>
      <c r="Y19" s="238" t="s">
        <v>26</v>
      </c>
      <c r="Z19" s="239"/>
      <c r="AA19" s="330" t="s">
        <v>27</v>
      </c>
      <c r="AB19" s="331"/>
    </row>
    <row r="20" spans="1:34" x14ac:dyDescent="0.25">
      <c r="A20" s="29" t="s">
        <v>30</v>
      </c>
      <c r="B20" s="29"/>
      <c r="E20" s="332">
        <f>Day1cards!AP32</f>
        <v>24</v>
      </c>
      <c r="F20" s="336"/>
      <c r="G20" s="332">
        <f>Day1cards!AU32</f>
        <v>21</v>
      </c>
      <c r="H20" s="336"/>
      <c r="I20" s="332">
        <f>Day1cards!AZ32</f>
        <v>29</v>
      </c>
      <c r="J20" s="336"/>
      <c r="K20" s="332">
        <f>Day1cards!BE32</f>
        <v>34</v>
      </c>
      <c r="L20" s="336"/>
      <c r="M20" s="332">
        <f>Day1cards!AP67</f>
        <v>25</v>
      </c>
      <c r="N20" s="336"/>
      <c r="O20" s="332">
        <f>Day1cards!AU67</f>
        <v>19</v>
      </c>
      <c r="P20" s="336"/>
      <c r="Q20" s="332">
        <f>Day1cards!AZ67</f>
        <v>17</v>
      </c>
      <c r="R20" s="336"/>
      <c r="S20" s="332">
        <f>Day1cards!BE67</f>
        <v>18</v>
      </c>
      <c r="T20" s="336"/>
      <c r="U20" s="332">
        <f>Day1cards!AP102</f>
        <v>26</v>
      </c>
      <c r="V20" s="336"/>
      <c r="W20" s="332">
        <f>Day1cards!AU102</f>
        <v>30</v>
      </c>
      <c r="X20" s="336"/>
      <c r="Y20" s="332">
        <f>Day1cards!AZ102</f>
        <v>0</v>
      </c>
      <c r="Z20" s="336"/>
      <c r="AA20" s="332">
        <f>Day1cards!BE102</f>
        <v>0</v>
      </c>
      <c r="AB20" s="331"/>
    </row>
    <row r="21" spans="1:34" x14ac:dyDescent="0.25">
      <c r="A21" s="29" t="s">
        <v>29</v>
      </c>
      <c r="B21" s="29"/>
      <c r="E21" s="333">
        <f>Day1cards!K5</f>
        <v>26</v>
      </c>
      <c r="F21" s="337"/>
      <c r="G21" s="333">
        <f>Day1cards!L5</f>
        <v>28</v>
      </c>
      <c r="H21" s="337"/>
      <c r="I21" s="333">
        <f>Day1cards!M5</f>
        <v>18</v>
      </c>
      <c r="J21" s="337"/>
      <c r="K21" s="333">
        <f>Day1cards!N5</f>
        <v>31</v>
      </c>
      <c r="L21" s="337"/>
      <c r="M21" s="333">
        <f>Day1cards!K40</f>
        <v>14</v>
      </c>
      <c r="N21" s="337"/>
      <c r="O21" s="333">
        <f>Day1cards!L40</f>
        <v>23</v>
      </c>
      <c r="P21" s="337"/>
      <c r="Q21" s="333">
        <f>Day1cards!M40</f>
        <v>36</v>
      </c>
      <c r="R21" s="337"/>
      <c r="S21" s="333">
        <f>Day1cards!N40</f>
        <v>36</v>
      </c>
      <c r="T21" s="337"/>
      <c r="U21" s="333">
        <f>Day1cards!K75</f>
        <v>15</v>
      </c>
      <c r="V21" s="337"/>
      <c r="W21" s="333">
        <f>Day1cards!L75</f>
        <v>31</v>
      </c>
      <c r="X21" s="337"/>
      <c r="Y21" s="333">
        <f>Day1cards!M75</f>
        <v>0</v>
      </c>
      <c r="Z21" s="337"/>
      <c r="AA21" s="333">
        <f>Day1cards!N75</f>
        <v>0</v>
      </c>
      <c r="AB21" s="331"/>
    </row>
    <row r="22" spans="1:34" x14ac:dyDescent="0.25">
      <c r="A22" s="29" t="s">
        <v>31</v>
      </c>
      <c r="B22" s="29"/>
      <c r="E22" s="320">
        <f>Day1cards!AV5</f>
        <v>30</v>
      </c>
      <c r="F22" s="338"/>
      <c r="G22" s="320">
        <f>Day1cards!AW5</f>
        <v>31</v>
      </c>
      <c r="H22" s="338"/>
      <c r="I22" s="320">
        <f>Day1cards!AX5</f>
        <v>24</v>
      </c>
      <c r="J22" s="338"/>
      <c r="K22" s="320">
        <f>Day1cards!AY5</f>
        <v>27</v>
      </c>
      <c r="L22" s="338"/>
      <c r="M22" s="320">
        <f>Day1cards!AV40</f>
        <v>21</v>
      </c>
      <c r="N22" s="338"/>
      <c r="O22" s="320">
        <f>Day1cards!AW40</f>
        <v>33</v>
      </c>
      <c r="P22" s="338"/>
      <c r="Q22" s="320">
        <f>Day1cards!AX40</f>
        <v>36</v>
      </c>
      <c r="R22" s="338"/>
      <c r="S22" s="320">
        <f>Day1cards!AY40</f>
        <v>34</v>
      </c>
      <c r="T22" s="338"/>
      <c r="U22" s="320">
        <f>Day1cards!AV75</f>
        <v>25</v>
      </c>
      <c r="V22" s="338"/>
      <c r="W22" s="320">
        <f>Day1cards!AW75</f>
        <v>27</v>
      </c>
      <c r="X22" s="338"/>
      <c r="Y22" s="320">
        <f>Day1cards!AX75</f>
        <v>37</v>
      </c>
      <c r="Z22" s="338"/>
      <c r="AA22" s="320">
        <f>Day1cards!AY75</f>
        <v>37</v>
      </c>
      <c r="AB22" s="331"/>
    </row>
    <row r="24" spans="1:34" ht="21" x14ac:dyDescent="0.35">
      <c r="A24" s="339" t="s">
        <v>43</v>
      </c>
      <c r="B24" s="339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</row>
    <row r="26" spans="1:34" ht="15.75" x14ac:dyDescent="0.25">
      <c r="A26" s="90" t="s">
        <v>9</v>
      </c>
      <c r="B26" s="90"/>
      <c r="C26" s="90" t="s">
        <v>9</v>
      </c>
      <c r="D26" s="90" t="s">
        <v>117</v>
      </c>
      <c r="E26" s="109">
        <v>1</v>
      </c>
      <c r="F26" s="109">
        <v>2</v>
      </c>
      <c r="G26" s="109">
        <v>3</v>
      </c>
      <c r="H26" s="109">
        <v>4</v>
      </c>
      <c r="I26" s="109">
        <v>5</v>
      </c>
      <c r="J26" s="109">
        <v>6</v>
      </c>
      <c r="K26" s="109">
        <v>7</v>
      </c>
      <c r="L26" s="109">
        <v>8</v>
      </c>
      <c r="M26" s="109">
        <v>9</v>
      </c>
      <c r="N26" s="109">
        <v>10</v>
      </c>
      <c r="O26" s="109">
        <v>11</v>
      </c>
      <c r="P26" s="109">
        <v>12</v>
      </c>
      <c r="Q26" s="109">
        <v>13</v>
      </c>
      <c r="R26" s="109">
        <v>14</v>
      </c>
      <c r="S26" s="109">
        <v>15</v>
      </c>
      <c r="T26" s="109">
        <v>16</v>
      </c>
      <c r="U26" s="109">
        <v>17</v>
      </c>
      <c r="V26" s="109">
        <v>18</v>
      </c>
      <c r="W26" s="334" t="s">
        <v>34</v>
      </c>
      <c r="X26" s="335"/>
      <c r="Y26" s="335"/>
      <c r="Z26" s="90" t="s">
        <v>9</v>
      </c>
      <c r="AA26" s="90" t="s">
        <v>9</v>
      </c>
      <c r="AB26" s="90" t="s">
        <v>9</v>
      </c>
      <c r="AC26" s="90" t="s">
        <v>9</v>
      </c>
      <c r="AD26" s="90" t="s">
        <v>51</v>
      </c>
      <c r="AE26" s="91" t="s">
        <v>9</v>
      </c>
    </row>
    <row r="27" spans="1:34" ht="21" x14ac:dyDescent="0.35">
      <c r="C27" s="240" t="s">
        <v>44</v>
      </c>
      <c r="E27" s="256">
        <f>Overalltotals!K3</f>
        <v>3</v>
      </c>
      <c r="F27" s="256">
        <f>Overalltotals!L3</f>
        <v>3</v>
      </c>
      <c r="G27" s="256">
        <f>Overalltotals!M3</f>
        <v>3</v>
      </c>
      <c r="H27" s="256">
        <f>Overalltotals!N3</f>
        <v>1</v>
      </c>
      <c r="I27" s="256">
        <f>Overalltotals!O3</f>
        <v>1</v>
      </c>
      <c r="J27" s="256">
        <f>Overalltotals!P3</f>
        <v>1</v>
      </c>
      <c r="K27" s="256">
        <f>Overalltotals!Q3</f>
        <v>3</v>
      </c>
      <c r="L27" s="256">
        <f>Overalltotals!R3</f>
        <v>2</v>
      </c>
      <c r="M27" s="256">
        <f>Overalltotals!S3</f>
        <v>3</v>
      </c>
      <c r="N27" s="256">
        <f>Overalltotals!T3</f>
        <v>2</v>
      </c>
      <c r="O27" s="256">
        <f>Overalltotals!U3</f>
        <v>1</v>
      </c>
      <c r="P27" s="256">
        <f>Overalltotals!V3</f>
        <v>3</v>
      </c>
      <c r="Q27" s="256">
        <f>Overalltotals!W3</f>
        <v>2</v>
      </c>
      <c r="R27" s="256">
        <f>Overalltotals!X3</f>
        <v>3</v>
      </c>
      <c r="S27" s="256">
        <f>Overalltotals!Y3</f>
        <v>3</v>
      </c>
      <c r="T27" s="256">
        <f>Overalltotals!Z3</f>
        <v>2</v>
      </c>
      <c r="U27" s="256">
        <f>Overalltotals!AA3</f>
        <v>3</v>
      </c>
      <c r="V27" s="256">
        <f>Overalltotals!AB3</f>
        <v>3</v>
      </c>
      <c r="W27" s="326">
        <f>Overalltotals!AC3</f>
        <v>42</v>
      </c>
      <c r="X27" s="326"/>
      <c r="Y27" t="s">
        <v>9</v>
      </c>
    </row>
    <row r="28" spans="1:34" ht="21" x14ac:dyDescent="0.35">
      <c r="C28" s="241" t="s">
        <v>45</v>
      </c>
      <c r="E28" s="257">
        <f>Overalltotals!K4</f>
        <v>1</v>
      </c>
      <c r="F28" s="257">
        <f>Overalltotals!L4</f>
        <v>4</v>
      </c>
      <c r="G28" s="257">
        <f>Overalltotals!M4</f>
        <v>4</v>
      </c>
      <c r="H28" s="257">
        <f>Overalltotals!N4</f>
        <v>2</v>
      </c>
      <c r="I28" s="257">
        <f>Overalltotals!O4</f>
        <v>0</v>
      </c>
      <c r="J28" s="257">
        <f>Overalltotals!P4</f>
        <v>1</v>
      </c>
      <c r="K28" s="257">
        <f>Overalltotals!Q4</f>
        <v>4</v>
      </c>
      <c r="L28" s="257">
        <f>Overalltotals!R4</f>
        <v>2</v>
      </c>
      <c r="M28" s="257">
        <f>Overalltotals!S4</f>
        <v>2</v>
      </c>
      <c r="N28" s="257">
        <f>Overalltotals!T4</f>
        <v>3</v>
      </c>
      <c r="O28" s="257">
        <f>Overalltotals!U4</f>
        <v>2</v>
      </c>
      <c r="P28" s="257">
        <f>Overalltotals!V4</f>
        <v>2</v>
      </c>
      <c r="Q28" s="257">
        <f>Overalltotals!W4</f>
        <v>2</v>
      </c>
      <c r="R28" s="257">
        <f>Overalltotals!X4</f>
        <v>3</v>
      </c>
      <c r="S28" s="257">
        <f>Overalltotals!Y4</f>
        <v>2</v>
      </c>
      <c r="T28" s="257">
        <f>Overalltotals!Z4</f>
        <v>0</v>
      </c>
      <c r="U28" s="257">
        <f>Overalltotals!AA4</f>
        <v>0</v>
      </c>
      <c r="V28" s="257">
        <f>Overalltotals!AB4</f>
        <v>2</v>
      </c>
      <c r="W28" s="327">
        <f>Overalltotals!AC4</f>
        <v>36</v>
      </c>
      <c r="X28" s="327"/>
      <c r="Y28" t="s">
        <v>9</v>
      </c>
    </row>
    <row r="29" spans="1:34" ht="21" x14ac:dyDescent="0.35">
      <c r="C29" s="242" t="s">
        <v>46</v>
      </c>
      <c r="E29" s="258">
        <f>Overalltotals!K5</f>
        <v>2</v>
      </c>
      <c r="F29" s="258">
        <f>Overalltotals!L5</f>
        <v>0</v>
      </c>
      <c r="G29" s="258">
        <f>Overalltotals!M5</f>
        <v>1</v>
      </c>
      <c r="H29" s="258">
        <f>Overalltotals!N5</f>
        <v>2</v>
      </c>
      <c r="I29" s="258">
        <f>Overalltotals!O5</f>
        <v>2</v>
      </c>
      <c r="J29" s="258">
        <f>Overalltotals!P5</f>
        <v>2</v>
      </c>
      <c r="K29" s="258">
        <f>Overalltotals!Q5</f>
        <v>2</v>
      </c>
      <c r="L29" s="258">
        <f>Overalltotals!R5</f>
        <v>0</v>
      </c>
      <c r="M29" s="258">
        <f>Overalltotals!S5</f>
        <v>3</v>
      </c>
      <c r="N29" s="258">
        <f>Overalltotals!T5</f>
        <v>2</v>
      </c>
      <c r="O29" s="258">
        <f>Overalltotals!U5</f>
        <v>3</v>
      </c>
      <c r="P29" s="258">
        <f>Overalltotals!V5</f>
        <v>2</v>
      </c>
      <c r="Q29" s="258">
        <f>Overalltotals!W5</f>
        <v>3</v>
      </c>
      <c r="R29" s="258">
        <f>Overalltotals!X5</f>
        <v>2</v>
      </c>
      <c r="S29" s="258">
        <f>Overalltotals!Y5</f>
        <v>3</v>
      </c>
      <c r="T29" s="258">
        <f>Overalltotals!Z5</f>
        <v>2</v>
      </c>
      <c r="U29" s="258">
        <f>Overalltotals!AA5</f>
        <v>0</v>
      </c>
      <c r="V29" s="258">
        <f>Overalltotals!AB5</f>
        <v>2</v>
      </c>
      <c r="W29" s="328">
        <f>Overalltotals!AC5</f>
        <v>33</v>
      </c>
      <c r="X29" s="328"/>
      <c r="Y29" t="s">
        <v>9</v>
      </c>
    </row>
    <row r="30" spans="1:34" ht="21" x14ac:dyDescent="0.35">
      <c r="C30" s="243" t="s">
        <v>47</v>
      </c>
      <c r="E30" s="259">
        <f>Overalltotals!K6</f>
        <v>1</v>
      </c>
      <c r="F30" s="259">
        <f>Overalltotals!L6</f>
        <v>4</v>
      </c>
      <c r="G30" s="259">
        <f>Overalltotals!M6</f>
        <v>2</v>
      </c>
      <c r="H30" s="259">
        <f>Overalltotals!N6</f>
        <v>2</v>
      </c>
      <c r="I30" s="259">
        <f>Overalltotals!O6</f>
        <v>0</v>
      </c>
      <c r="J30" s="259">
        <f>Overalltotals!P6</f>
        <v>1</v>
      </c>
      <c r="K30" s="259">
        <f>Overalltotals!Q6</f>
        <v>3</v>
      </c>
      <c r="L30" s="259">
        <f>Overalltotals!R6</f>
        <v>1</v>
      </c>
      <c r="M30" s="259">
        <f>Overalltotals!S6</f>
        <v>3</v>
      </c>
      <c r="N30" s="259">
        <f>Overalltotals!T6</f>
        <v>3</v>
      </c>
      <c r="O30" s="259">
        <f>Overalltotals!U6</f>
        <v>2</v>
      </c>
      <c r="P30" s="259">
        <f>Overalltotals!V6</f>
        <v>2</v>
      </c>
      <c r="Q30" s="259">
        <f>Overalltotals!W6</f>
        <v>1</v>
      </c>
      <c r="R30" s="259">
        <f>Overalltotals!X6</f>
        <v>1</v>
      </c>
      <c r="S30" s="259">
        <f>Overalltotals!Y6</f>
        <v>2</v>
      </c>
      <c r="T30" s="259">
        <f>Overalltotals!Z6</f>
        <v>1</v>
      </c>
      <c r="U30" s="259">
        <f>Overalltotals!AA6</f>
        <v>2</v>
      </c>
      <c r="V30" s="258">
        <f>Overalltotals!AB6</f>
        <v>2</v>
      </c>
      <c r="W30" s="329">
        <f>Overalltotals!AC6</f>
        <v>33</v>
      </c>
      <c r="X30" s="329"/>
      <c r="Y30" t="s">
        <v>9</v>
      </c>
    </row>
    <row r="31" spans="1:34" ht="21" x14ac:dyDescent="0.35">
      <c r="C31" s="244" t="s">
        <v>48</v>
      </c>
      <c r="E31" s="260">
        <f>Overalltotals!K7</f>
        <v>3</v>
      </c>
      <c r="F31" s="260">
        <f>Overalltotals!L7</f>
        <v>2</v>
      </c>
      <c r="G31" s="260">
        <f>Overalltotals!M7</f>
        <v>2</v>
      </c>
      <c r="H31" s="260">
        <f>Overalltotals!N7</f>
        <v>1</v>
      </c>
      <c r="I31" s="260">
        <f>Overalltotals!O7</f>
        <v>2</v>
      </c>
      <c r="J31" s="260">
        <f>Overalltotals!P7</f>
        <v>1</v>
      </c>
      <c r="K31" s="260">
        <f>Overalltotals!Q7</f>
        <v>0</v>
      </c>
      <c r="L31" s="260">
        <f>Overalltotals!R7</f>
        <v>2</v>
      </c>
      <c r="M31" s="260">
        <f>Overalltotals!S7</f>
        <v>3</v>
      </c>
      <c r="N31" s="260">
        <f>Overalltotals!T7</f>
        <v>1</v>
      </c>
      <c r="O31" s="260">
        <f>Overalltotals!U7</f>
        <v>2</v>
      </c>
      <c r="P31" s="260">
        <f>Overalltotals!V7</f>
        <v>3</v>
      </c>
      <c r="Q31" s="260">
        <f>Overalltotals!W7</f>
        <v>2</v>
      </c>
      <c r="R31" s="260">
        <f>Overalltotals!X7</f>
        <v>1</v>
      </c>
      <c r="S31" s="260">
        <f>Overalltotals!Y7</f>
        <v>1</v>
      </c>
      <c r="T31" s="260">
        <f>Overalltotals!Z7</f>
        <v>1</v>
      </c>
      <c r="U31" s="260">
        <f>Overalltotals!AA7</f>
        <v>0</v>
      </c>
      <c r="V31" s="260">
        <f>Overalltotals!AB7</f>
        <v>2</v>
      </c>
      <c r="W31" s="329">
        <f>Overalltotals!AC7</f>
        <v>29</v>
      </c>
      <c r="X31" s="329"/>
      <c r="Y31" t="s">
        <v>9</v>
      </c>
    </row>
    <row r="32" spans="1:34" x14ac:dyDescent="0.25">
      <c r="AA32" t="s">
        <v>9</v>
      </c>
    </row>
    <row r="33" spans="3:10" ht="18.75" x14ac:dyDescent="0.3">
      <c r="E33" s="312" t="s">
        <v>118</v>
      </c>
    </row>
    <row r="34" spans="3:10" ht="21" x14ac:dyDescent="0.35">
      <c r="C34" s="240" t="s">
        <v>44</v>
      </c>
      <c r="E34" s="316">
        <v>1</v>
      </c>
      <c r="F34" s="101"/>
      <c r="G34" s="2"/>
      <c r="H34" s="2"/>
      <c r="I34" s="2"/>
      <c r="J34" s="2"/>
    </row>
    <row r="35" spans="3:10" ht="21" x14ac:dyDescent="0.35">
      <c r="C35" s="241" t="s">
        <v>45</v>
      </c>
      <c r="E35" s="316">
        <v>2</v>
      </c>
      <c r="F35" s="101"/>
      <c r="G35" s="2"/>
      <c r="H35" s="2"/>
      <c r="I35" s="2"/>
      <c r="J35" s="2"/>
    </row>
    <row r="36" spans="3:10" ht="21" x14ac:dyDescent="0.35">
      <c r="C36" s="242" t="s">
        <v>46</v>
      </c>
      <c r="E36" s="316">
        <v>4</v>
      </c>
      <c r="F36" s="101"/>
      <c r="G36" s="2"/>
      <c r="H36" s="2"/>
      <c r="I36" s="2"/>
      <c r="J36" s="2"/>
    </row>
    <row r="37" spans="3:10" ht="21" x14ac:dyDescent="0.35">
      <c r="C37" s="243" t="s">
        <v>47</v>
      </c>
      <c r="E37" s="316">
        <v>3</v>
      </c>
      <c r="F37" s="101"/>
      <c r="G37" s="2"/>
      <c r="H37" s="2"/>
      <c r="I37" s="2"/>
      <c r="J37" s="2"/>
    </row>
    <row r="38" spans="3:10" ht="21" x14ac:dyDescent="0.35">
      <c r="C38" s="244" t="s">
        <v>48</v>
      </c>
      <c r="D38" s="245"/>
      <c r="E38" s="316">
        <v>5</v>
      </c>
      <c r="F38" s="101"/>
      <c r="G38" s="2"/>
      <c r="H38" s="2"/>
      <c r="I38" s="2"/>
      <c r="J38" s="2"/>
    </row>
  </sheetData>
  <sortState ref="A27:AH31">
    <sortCondition descending="1" ref="W34:W38"/>
  </sortState>
  <mergeCells count="56">
    <mergeCell ref="A11:B11"/>
    <mergeCell ref="A12:B12"/>
    <mergeCell ref="A13:B13"/>
    <mergeCell ref="A6:B6"/>
    <mergeCell ref="A7:B7"/>
    <mergeCell ref="A8:B8"/>
    <mergeCell ref="A9:B9"/>
    <mergeCell ref="A10:B10"/>
    <mergeCell ref="A14:B14"/>
    <mergeCell ref="A15:B15"/>
    <mergeCell ref="A16:B16"/>
    <mergeCell ref="A17:B17"/>
    <mergeCell ref="E20:F20"/>
    <mergeCell ref="E22:F22"/>
    <mergeCell ref="G20:H20"/>
    <mergeCell ref="G21:H21"/>
    <mergeCell ref="G22:H22"/>
    <mergeCell ref="I20:J20"/>
    <mergeCell ref="I21:J21"/>
    <mergeCell ref="I22:J22"/>
    <mergeCell ref="E21:F21"/>
    <mergeCell ref="K20:L20"/>
    <mergeCell ref="K21:L21"/>
    <mergeCell ref="K22:L22"/>
    <mergeCell ref="M20:N20"/>
    <mergeCell ref="M21:N21"/>
    <mergeCell ref="M22:N22"/>
    <mergeCell ref="U21:V21"/>
    <mergeCell ref="U22:V22"/>
    <mergeCell ref="O20:P20"/>
    <mergeCell ref="O21:P21"/>
    <mergeCell ref="O22:P22"/>
    <mergeCell ref="Q20:R20"/>
    <mergeCell ref="Q21:R21"/>
    <mergeCell ref="Q22:R22"/>
    <mergeCell ref="AA19:AB19"/>
    <mergeCell ref="AA20:AB20"/>
    <mergeCell ref="AA21:AB21"/>
    <mergeCell ref="AA22:AB22"/>
    <mergeCell ref="W26:Y26"/>
    <mergeCell ref="W20:X20"/>
    <mergeCell ref="W21:X21"/>
    <mergeCell ref="W22:X22"/>
    <mergeCell ref="Y20:Z20"/>
    <mergeCell ref="Y21:Z21"/>
    <mergeCell ref="Y22:Z22"/>
    <mergeCell ref="A24:AH24"/>
    <mergeCell ref="S20:T20"/>
    <mergeCell ref="S21:T21"/>
    <mergeCell ref="S22:T22"/>
    <mergeCell ref="U20:V20"/>
    <mergeCell ref="W27:X27"/>
    <mergeCell ref="W28:X28"/>
    <mergeCell ref="W29:X29"/>
    <mergeCell ref="W30:X30"/>
    <mergeCell ref="W31:X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104"/>
  <sheetViews>
    <sheetView topLeftCell="A24" zoomScale="75" zoomScaleNormal="75" workbookViewId="0">
      <selection activeCell="N37" sqref="N37"/>
    </sheetView>
  </sheetViews>
  <sheetFormatPr defaultRowHeight="15" x14ac:dyDescent="0.25"/>
  <cols>
    <col min="1" max="1" width="1.7109375" customWidth="1"/>
    <col min="2" max="2" width="7.5703125" customWidth="1"/>
    <col min="3" max="3" width="5.7109375" customWidth="1"/>
    <col min="4" max="4" width="5.42578125" customWidth="1"/>
    <col min="5" max="5" width="1.7109375" customWidth="1"/>
    <col min="6" max="9" width="4.7109375" customWidth="1"/>
    <col min="10" max="10" width="1.7109375" customWidth="1"/>
    <col min="11" max="14" width="4.7109375" customWidth="1"/>
    <col min="15" max="15" width="1.7109375" customWidth="1"/>
    <col min="16" max="19" width="2.7109375" customWidth="1"/>
    <col min="20" max="20" width="4.7109375" customWidth="1"/>
    <col min="21" max="24" width="2.7109375" customWidth="1"/>
    <col min="25" max="25" width="4.7109375" customWidth="1"/>
    <col min="26" max="29" width="2.7109375" customWidth="1"/>
    <col min="30" max="30" width="4.7109375" customWidth="1"/>
    <col min="31" max="34" width="2.7109375" customWidth="1"/>
    <col min="35" max="35" width="4.7109375" customWidth="1"/>
    <col min="36" max="41" width="5.7109375" customWidth="1"/>
    <col min="42" max="42" width="5.7109375" style="75" customWidth="1"/>
    <col min="43" max="51" width="5.7109375" customWidth="1"/>
    <col min="52" max="52" width="5.7109375" style="75" customWidth="1"/>
    <col min="53" max="56" width="5.7109375" customWidth="1"/>
    <col min="57" max="57" width="5.7109375" style="75" customWidth="1"/>
  </cols>
  <sheetData>
    <row r="2" spans="2:57" x14ac:dyDescent="0.25">
      <c r="B2" s="25" t="s">
        <v>14</v>
      </c>
      <c r="C2" s="27"/>
      <c r="E2" s="323" t="s">
        <v>103</v>
      </c>
      <c r="F2" s="322"/>
      <c r="G2" s="322"/>
      <c r="H2" s="322"/>
      <c r="AJ2" t="s">
        <v>9</v>
      </c>
      <c r="AT2" s="7"/>
    </row>
    <row r="3" spans="2:57" x14ac:dyDescent="0.25">
      <c r="B3" t="s">
        <v>9</v>
      </c>
      <c r="P3" s="7"/>
      <c r="Q3" s="7"/>
      <c r="R3" s="7"/>
      <c r="AS3" s="72"/>
      <c r="AT3" s="7"/>
    </row>
    <row r="4" spans="2:57" x14ac:dyDescent="0.25">
      <c r="B4" s="72" t="s">
        <v>15</v>
      </c>
      <c r="E4" s="72"/>
      <c r="F4" s="72"/>
      <c r="G4" s="72"/>
      <c r="H4" s="74"/>
      <c r="I4" s="72"/>
      <c r="J4" s="72"/>
      <c r="K4" s="40" t="s">
        <v>23</v>
      </c>
      <c r="L4" s="41" t="s">
        <v>17</v>
      </c>
      <c r="M4" s="42" t="s">
        <v>21</v>
      </c>
      <c r="N4" s="55" t="s">
        <v>6</v>
      </c>
      <c r="O4" s="7"/>
      <c r="P4" s="7"/>
      <c r="Q4" s="7"/>
      <c r="R4" s="7"/>
      <c r="S4" s="7"/>
      <c r="AM4" s="93"/>
      <c r="AN4" s="27" t="s">
        <v>12</v>
      </c>
      <c r="AO4" s="27"/>
      <c r="AP4" s="27"/>
      <c r="AQ4" s="27"/>
      <c r="AR4" s="27"/>
      <c r="AS4" s="27"/>
      <c r="AT4" s="27"/>
      <c r="AV4" s="40" t="s">
        <v>23</v>
      </c>
      <c r="AW4" s="41" t="s">
        <v>17</v>
      </c>
      <c r="AX4" s="42" t="s">
        <v>21</v>
      </c>
      <c r="AY4" s="55" t="s">
        <v>6</v>
      </c>
    </row>
    <row r="5" spans="2:57" x14ac:dyDescent="0.25">
      <c r="B5" s="72" t="s">
        <v>16</v>
      </c>
      <c r="E5" s="72"/>
      <c r="F5" s="72"/>
      <c r="G5" s="72"/>
      <c r="H5" s="74"/>
      <c r="I5" s="72"/>
      <c r="J5" s="72"/>
      <c r="K5" s="5">
        <v>26</v>
      </c>
      <c r="L5" s="5">
        <v>28</v>
      </c>
      <c r="M5" s="5">
        <v>18</v>
      </c>
      <c r="N5" s="5">
        <v>31</v>
      </c>
      <c r="O5" s="7"/>
      <c r="AL5" s="93" t="s">
        <v>9</v>
      </c>
      <c r="AM5" s="93"/>
      <c r="AN5" s="27" t="s">
        <v>13</v>
      </c>
      <c r="AO5" s="27"/>
      <c r="AP5" s="27"/>
      <c r="AQ5" s="27"/>
      <c r="AR5" s="27"/>
      <c r="AS5" s="27"/>
      <c r="AT5" s="27"/>
      <c r="AU5" s="72"/>
      <c r="AV5" s="16">
        <f>(K32-C9)</f>
        <v>27</v>
      </c>
      <c r="AW5" s="16">
        <f>L32-C9</f>
        <v>29</v>
      </c>
      <c r="AX5" s="16">
        <f>(M32-C9)</f>
        <v>19</v>
      </c>
      <c r="AY5" s="16">
        <f>(N32-C9)</f>
        <v>26</v>
      </c>
    </row>
    <row r="6" spans="2:57" x14ac:dyDescent="0.25">
      <c r="B6" t="s">
        <v>9</v>
      </c>
      <c r="L6" s="12" t="s">
        <v>10</v>
      </c>
      <c r="M6" s="12"/>
      <c r="AL6" t="s">
        <v>9</v>
      </c>
      <c r="AV6">
        <f>AV5-K5</f>
        <v>1</v>
      </c>
      <c r="AW6">
        <f t="shared" ref="AW6:AY6" si="0">AW5-L5</f>
        <v>1</v>
      </c>
      <c r="AX6">
        <f t="shared" si="0"/>
        <v>1</v>
      </c>
      <c r="AY6">
        <f t="shared" si="0"/>
        <v>-5</v>
      </c>
    </row>
    <row r="7" spans="2:57" x14ac:dyDescent="0.25">
      <c r="B7" t="s">
        <v>9</v>
      </c>
      <c r="AL7" s="25" t="s">
        <v>11</v>
      </c>
      <c r="AM7" s="27"/>
      <c r="AO7" s="93"/>
      <c r="AQ7" s="93"/>
      <c r="AR7" s="93"/>
      <c r="AS7" s="93"/>
      <c r="AT7" s="93"/>
      <c r="AU7" s="93"/>
      <c r="AV7" s="93"/>
      <c r="AW7" s="93"/>
      <c r="AX7" s="93"/>
      <c r="AY7" s="93"/>
      <c r="BA7" s="93"/>
      <c r="BB7" s="93"/>
      <c r="BC7" s="93"/>
      <c r="BD7" s="93"/>
    </row>
    <row r="8" spans="2:57" x14ac:dyDescent="0.25">
      <c r="B8" s="31" t="s">
        <v>5</v>
      </c>
      <c r="C8" s="32" t="s">
        <v>8</v>
      </c>
      <c r="D8" s="81"/>
      <c r="E8" s="100"/>
      <c r="F8" s="324" t="s">
        <v>7</v>
      </c>
      <c r="G8" s="325"/>
      <c r="H8" s="325"/>
      <c r="I8" s="325"/>
      <c r="J8" s="11"/>
      <c r="K8" s="18" t="s">
        <v>57</v>
      </c>
      <c r="L8" s="18"/>
      <c r="M8" s="18"/>
      <c r="N8" s="18"/>
      <c r="O8" s="19"/>
      <c r="P8" s="11"/>
      <c r="Q8" s="19"/>
      <c r="R8" s="19"/>
      <c r="S8" s="11"/>
      <c r="T8" s="11"/>
      <c r="U8" s="11"/>
      <c r="V8" s="19" t="s">
        <v>49</v>
      </c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3"/>
      <c r="AL8" s="322" t="s">
        <v>42</v>
      </c>
      <c r="AM8" s="322"/>
      <c r="AN8" s="322"/>
      <c r="AO8" s="322"/>
      <c r="AP8" s="322"/>
      <c r="AQ8" s="322"/>
      <c r="AR8" s="322"/>
      <c r="AS8" s="322"/>
      <c r="AT8" s="322"/>
    </row>
    <row r="9" spans="2:57" ht="18.75" x14ac:dyDescent="0.3">
      <c r="B9" s="82">
        <v>71</v>
      </c>
      <c r="C9" s="83">
        <v>70</v>
      </c>
      <c r="D9" s="84" t="s">
        <v>9</v>
      </c>
      <c r="E9" s="101"/>
      <c r="F9" s="102" t="s">
        <v>10</v>
      </c>
      <c r="G9" s="14"/>
      <c r="H9" s="14"/>
      <c r="I9" s="14"/>
      <c r="J9" s="99"/>
      <c r="K9" s="9" t="s">
        <v>58</v>
      </c>
      <c r="L9" s="21"/>
      <c r="M9" s="21"/>
      <c r="N9" s="21"/>
      <c r="O9" s="9"/>
      <c r="Q9" s="20"/>
      <c r="R9" s="20"/>
      <c r="T9" s="20" t="s">
        <v>50</v>
      </c>
      <c r="U9" s="2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94"/>
      <c r="AJ9" t="s">
        <v>9</v>
      </c>
      <c r="AM9" t="s">
        <v>9</v>
      </c>
    </row>
    <row r="10" spans="2:57" x14ac:dyDescent="0.25">
      <c r="B10" s="8" t="s">
        <v>0</v>
      </c>
      <c r="C10" s="8" t="s">
        <v>5</v>
      </c>
      <c r="D10" s="98" t="s">
        <v>56</v>
      </c>
      <c r="E10" s="2"/>
      <c r="F10" s="40" t="s">
        <v>23</v>
      </c>
      <c r="G10" s="41" t="s">
        <v>17</v>
      </c>
      <c r="H10" s="42" t="s">
        <v>21</v>
      </c>
      <c r="I10" s="55" t="s">
        <v>6</v>
      </c>
      <c r="J10" s="2"/>
      <c r="K10" s="40" t="s">
        <v>23</v>
      </c>
      <c r="L10" s="41" t="s">
        <v>17</v>
      </c>
      <c r="M10" s="42" t="s">
        <v>21</v>
      </c>
      <c r="N10" s="55" t="s">
        <v>6</v>
      </c>
      <c r="O10" s="9"/>
      <c r="P10" s="95" t="s">
        <v>52</v>
      </c>
      <c r="Q10" s="96"/>
      <c r="R10" s="96"/>
      <c r="S10" s="96" t="s">
        <v>9</v>
      </c>
      <c r="T10" s="97" t="s">
        <v>9</v>
      </c>
      <c r="U10" s="3" t="s">
        <v>54</v>
      </c>
      <c r="V10" s="96"/>
      <c r="W10" s="96"/>
      <c r="X10" s="96"/>
      <c r="Y10" s="97"/>
      <c r="Z10" s="95" t="s">
        <v>55</v>
      </c>
      <c r="AA10" s="96"/>
      <c r="AB10" s="96"/>
      <c r="AC10" s="96"/>
      <c r="AD10" s="97"/>
      <c r="AE10" s="95" t="s">
        <v>53</v>
      </c>
      <c r="AF10" s="96"/>
      <c r="AG10" s="96" t="s">
        <v>9</v>
      </c>
      <c r="AH10" s="96"/>
      <c r="AI10" s="97"/>
      <c r="AJ10" t="s">
        <v>9</v>
      </c>
      <c r="AL10" s="56" t="s">
        <v>23</v>
      </c>
      <c r="AM10" s="44"/>
      <c r="AN10" s="44"/>
      <c r="AO10" s="45"/>
      <c r="AQ10" s="46" t="s">
        <v>17</v>
      </c>
      <c r="AR10" s="47"/>
      <c r="AS10" s="47"/>
      <c r="AT10" s="48"/>
      <c r="AU10" s="2"/>
      <c r="AV10" s="57" t="s">
        <v>21</v>
      </c>
      <c r="AW10" s="49"/>
      <c r="AX10" s="49"/>
      <c r="AY10" s="50"/>
      <c r="AZ10" s="80"/>
      <c r="BA10" s="58" t="s">
        <v>6</v>
      </c>
      <c r="BB10" s="51"/>
      <c r="BC10" s="51"/>
      <c r="BD10" s="52"/>
    </row>
    <row r="11" spans="2:57" x14ac:dyDescent="0.25">
      <c r="B11" s="33">
        <v>1</v>
      </c>
      <c r="C11" s="33">
        <v>4</v>
      </c>
      <c r="D11" s="34">
        <v>5</v>
      </c>
      <c r="E11" s="2"/>
      <c r="F11" s="36">
        <v>10</v>
      </c>
      <c r="G11" s="36">
        <v>6</v>
      </c>
      <c r="H11" s="36">
        <v>5</v>
      </c>
      <c r="I11" s="37">
        <v>9</v>
      </c>
      <c r="J11" s="2"/>
      <c r="K11" s="35">
        <f t="shared" ref="K11" si="1">IF(F11-C11 &gt;2,C11+2,F11)</f>
        <v>6</v>
      </c>
      <c r="L11" s="35">
        <f>IF(G11-C11 &gt;2,C11+2,G11)</f>
        <v>6</v>
      </c>
      <c r="M11" s="35">
        <f t="shared" ref="M11:M19" si="2">IF(H11-C11 &gt;2,C11+2,H11)</f>
        <v>5</v>
      </c>
      <c r="N11" s="35">
        <f>IF(I11-C11 &gt;2,C11+2,I11)</f>
        <v>6</v>
      </c>
      <c r="O11" s="9"/>
      <c r="P11" s="3">
        <f>IF(K5=D11,1,0)</f>
        <v>0</v>
      </c>
      <c r="Q11" s="3">
        <f>IF(K5&gt;D11,1,0)</f>
        <v>1</v>
      </c>
      <c r="R11" s="3">
        <f>IF(K5&gt;D11+17,1,0)</f>
        <v>1</v>
      </c>
      <c r="S11" s="3">
        <f t="shared" ref="S11:S19" si="3">SUM(P11:R11)+C11</f>
        <v>6</v>
      </c>
      <c r="T11" s="16">
        <f t="shared" ref="T11:T19" si="4">(F11-S11)+C11</f>
        <v>8</v>
      </c>
      <c r="U11" s="3">
        <f>IF(L5=D11,1,0)</f>
        <v>0</v>
      </c>
      <c r="V11" s="3">
        <f>IF(L5&gt;D11,1,0)</f>
        <v>1</v>
      </c>
      <c r="W11" s="3">
        <f>IF(L5&gt;D11+17,1,0)</f>
        <v>1</v>
      </c>
      <c r="X11" s="3">
        <f>SUM(U11:W11)+C11</f>
        <v>6</v>
      </c>
      <c r="Y11" s="16">
        <f>(G11-X11)+C11</f>
        <v>4</v>
      </c>
      <c r="Z11" s="3">
        <f>IF(M5=D11,1,0)</f>
        <v>0</v>
      </c>
      <c r="AA11" s="3">
        <f>IF(M5&gt;D11,1,0)</f>
        <v>1</v>
      </c>
      <c r="AB11" s="3">
        <f>IF(M5&gt;D11+17,1,0)</f>
        <v>0</v>
      </c>
      <c r="AC11" s="3">
        <f>SUM(Z11:AB11)+C11</f>
        <v>5</v>
      </c>
      <c r="AD11" s="16">
        <f>(H11-AC11)+C11</f>
        <v>4</v>
      </c>
      <c r="AE11" s="3">
        <f>IF(N5=D11,1,0)</f>
        <v>0</v>
      </c>
      <c r="AF11" s="3">
        <f>IF(N5&gt;D11,1,0)</f>
        <v>1</v>
      </c>
      <c r="AG11" s="3">
        <f>IF(N5&gt;D11+17,1,0)</f>
        <v>1</v>
      </c>
      <c r="AH11" s="3">
        <f>SUM(AE11:AG11)+C11</f>
        <v>6</v>
      </c>
      <c r="AI11" s="16">
        <f>(I11-AH11)+C11</f>
        <v>7</v>
      </c>
      <c r="AJ11" s="2"/>
      <c r="AK11" s="2"/>
      <c r="AL11" s="35">
        <f xml:space="preserve"> IF( K5-D11&lt;0,-1,0)</f>
        <v>0</v>
      </c>
      <c r="AM11" s="35">
        <f xml:space="preserve"> IF(K5-D11&gt;17,C11+2,C11+1)</f>
        <v>6</v>
      </c>
      <c r="AN11" s="35">
        <f t="shared" ref="AN11:AN19" si="5">(AM11+2)-F11</f>
        <v>-2</v>
      </c>
      <c r="AO11" s="35">
        <f xml:space="preserve"> IF(AN11&lt;0, 0, AN11+AL11)</f>
        <v>0</v>
      </c>
      <c r="AP11" s="76">
        <f>IF(AO11&lt;0,0,AO11)</f>
        <v>0</v>
      </c>
      <c r="AQ11" s="35">
        <f xml:space="preserve"> IF( L5-D11&lt;0,-1,0)</f>
        <v>0</v>
      </c>
      <c r="AR11" s="35">
        <f xml:space="preserve"> IF(L5-D11&gt;17,C11+2,C11+1)</f>
        <v>6</v>
      </c>
      <c r="AS11" s="35">
        <f t="shared" ref="AS11:AS19" si="6">(AR11+2)-G11</f>
        <v>2</v>
      </c>
      <c r="AT11" s="35">
        <f xml:space="preserve"> IF(AS11&lt;0, 0, AS11+AQ11)</f>
        <v>2</v>
      </c>
      <c r="AU11" s="76">
        <f>IF(AT11&lt;0,0,AT11)</f>
        <v>2</v>
      </c>
      <c r="AV11" s="35">
        <f xml:space="preserve"> IF( M5-D11&lt;0,-1,0)</f>
        <v>0</v>
      </c>
      <c r="AW11" s="35">
        <f xml:space="preserve"> IF(M5-D11&gt;17,C11+2,C11+1)</f>
        <v>5</v>
      </c>
      <c r="AX11" s="35">
        <f t="shared" ref="AX11:AX19" si="7">(AW11+2)-H11</f>
        <v>2</v>
      </c>
      <c r="AY11" s="35">
        <f>IF(AX11&lt;0,0,AX11+AV11)</f>
        <v>2</v>
      </c>
      <c r="AZ11" s="76">
        <f>IF(AY11&lt;0,0,AY11)</f>
        <v>2</v>
      </c>
      <c r="BA11" s="35">
        <f xml:space="preserve"> IF( N5-D11&lt;0,-1,0)</f>
        <v>0</v>
      </c>
      <c r="BB11" s="35">
        <f xml:space="preserve"> IF(N5-D11&gt;17,C11+2,C11+1)</f>
        <v>6</v>
      </c>
      <c r="BC11" s="35">
        <f t="shared" ref="BC11:BC19" si="8">(BB11+2)-I11</f>
        <v>-1</v>
      </c>
      <c r="BD11" s="35">
        <f t="shared" ref="BD11:BD15" si="9" xml:space="preserve"> IF(BC11&lt;0, 0, BC11+BA11)</f>
        <v>0</v>
      </c>
      <c r="BE11" s="76">
        <f>IF(BD11&lt;0,0,BD11)</f>
        <v>0</v>
      </c>
    </row>
    <row r="12" spans="2:57" x14ac:dyDescent="0.25">
      <c r="B12" s="4">
        <v>2</v>
      </c>
      <c r="C12" s="4">
        <v>5</v>
      </c>
      <c r="D12" s="4">
        <v>13</v>
      </c>
      <c r="E12" s="2"/>
      <c r="F12" s="70">
        <v>5</v>
      </c>
      <c r="G12" s="70">
        <v>8</v>
      </c>
      <c r="H12" s="70">
        <v>9</v>
      </c>
      <c r="I12" s="71">
        <v>6</v>
      </c>
      <c r="J12" s="2"/>
      <c r="K12" s="6">
        <f>IF(F12-C12 &gt;2,C12+2,F12)</f>
        <v>5</v>
      </c>
      <c r="L12" s="6">
        <f t="shared" ref="L12:L29" si="10">IF(G12-C12 &gt;2,C12+2,G12)</f>
        <v>7</v>
      </c>
      <c r="M12" s="6">
        <f t="shared" si="2"/>
        <v>7</v>
      </c>
      <c r="N12" s="6">
        <f t="shared" ref="N12:N29" si="11">IF(I12-C12 &gt;2,C12+2,I12)</f>
        <v>6</v>
      </c>
      <c r="O12" s="9"/>
      <c r="P12" s="3">
        <f>IF(K5=D12,1,0)</f>
        <v>0</v>
      </c>
      <c r="Q12" s="3">
        <f>IF(K5&gt;D12,1,0)</f>
        <v>1</v>
      </c>
      <c r="R12" s="3">
        <f>IF(K5&gt;D12+17,1,0)</f>
        <v>0</v>
      </c>
      <c r="S12" s="3">
        <f t="shared" si="3"/>
        <v>6</v>
      </c>
      <c r="T12" s="16">
        <f t="shared" si="4"/>
        <v>4</v>
      </c>
      <c r="U12" s="3">
        <f>IF(L5=D12,1,0)</f>
        <v>0</v>
      </c>
      <c r="V12" s="3">
        <f>IF(L5&gt;D12,1,0)</f>
        <v>1</v>
      </c>
      <c r="W12" s="3">
        <f>IF(L5&gt;D12+17,1,0)</f>
        <v>0</v>
      </c>
      <c r="X12" s="3">
        <f t="shared" ref="X12:X19" si="12">SUM(U12:W12)+C12</f>
        <v>6</v>
      </c>
      <c r="Y12" s="16">
        <f t="shared" ref="Y12:Y19" si="13">(G12-X12)+C12</f>
        <v>7</v>
      </c>
      <c r="Z12" s="3">
        <f>IF(M5=D12,1,0)</f>
        <v>0</v>
      </c>
      <c r="AA12" s="3">
        <f>IF(M5&gt;D12,1,0)</f>
        <v>1</v>
      </c>
      <c r="AB12" s="3">
        <f>IF(M5&gt;D12+17,1,0)</f>
        <v>0</v>
      </c>
      <c r="AC12" s="3">
        <f t="shared" ref="AC12:AC19" si="14">SUM(Z12:AB12)+C12</f>
        <v>6</v>
      </c>
      <c r="AD12" s="16">
        <f t="shared" ref="AD12:AD19" si="15">(H12-AC12)+C12</f>
        <v>8</v>
      </c>
      <c r="AE12" s="3">
        <f>IF(N5=D12,1,0)</f>
        <v>0</v>
      </c>
      <c r="AF12" s="3">
        <f>IF(N5&gt;D12,1,0)</f>
        <v>1</v>
      </c>
      <c r="AG12" s="3">
        <f>IF(N5&gt;D12+17,1,0)</f>
        <v>1</v>
      </c>
      <c r="AH12" s="3">
        <f t="shared" ref="AH12:AH19" si="16">SUM(AE12:AG12)+C12</f>
        <v>7</v>
      </c>
      <c r="AI12" s="16">
        <f t="shared" ref="AI12:AI19" si="17">(I12-AH12)+C12</f>
        <v>4</v>
      </c>
      <c r="AJ12" s="26" t="s">
        <v>9</v>
      </c>
      <c r="AK12" s="26"/>
      <c r="AL12" s="6">
        <f xml:space="preserve"> IF( K5-D12&lt;0,-1,0)</f>
        <v>0</v>
      </c>
      <c r="AM12" s="6">
        <f xml:space="preserve"> IF(K5-D12&gt;17,C12+2,C12+1)</f>
        <v>6</v>
      </c>
      <c r="AN12" s="6">
        <f t="shared" si="5"/>
        <v>3</v>
      </c>
      <c r="AO12" s="6">
        <f t="shared" ref="AO12:AO19" si="18" xml:space="preserve"> IF(AN12&lt;0, 0, AN12+AL12)</f>
        <v>3</v>
      </c>
      <c r="AP12" s="76">
        <f t="shared" ref="AP12:AP19" si="19">IF(AO12&lt;0,0,AO12)</f>
        <v>3</v>
      </c>
      <c r="AQ12" s="6">
        <f xml:space="preserve"> IF( L5-D12&lt;0,-1,0)</f>
        <v>0</v>
      </c>
      <c r="AR12" s="6">
        <f xml:space="preserve"> IF(L5-D12&gt;17,C12+2,C12+1)</f>
        <v>6</v>
      </c>
      <c r="AS12" s="6">
        <f t="shared" si="6"/>
        <v>0</v>
      </c>
      <c r="AT12" s="6">
        <f t="shared" ref="AT12:AT19" si="20" xml:space="preserve"> IF(AS12&lt;0, 0, AS12+AQ12)</f>
        <v>0</v>
      </c>
      <c r="AU12" s="76">
        <f t="shared" ref="AU12:AU19" si="21">IF(AT12&lt;0,0,AT12)</f>
        <v>0</v>
      </c>
      <c r="AV12" s="6">
        <f xml:space="preserve"> IF( M5-D12&lt;0,-1,0)</f>
        <v>0</v>
      </c>
      <c r="AW12" s="6">
        <f xml:space="preserve"> IF(M5-D12&gt;17,C12+2,C12+1)</f>
        <v>6</v>
      </c>
      <c r="AX12" s="6">
        <f t="shared" si="7"/>
        <v>-1</v>
      </c>
      <c r="AY12" s="6">
        <f t="shared" ref="AY12:AY29" si="22">IF(AX12&lt;0,0,AX12+AV12)</f>
        <v>0</v>
      </c>
      <c r="AZ12" s="76">
        <f t="shared" ref="AZ12:AZ19" si="23">IF(AY12&lt;0,0,AY12)</f>
        <v>0</v>
      </c>
      <c r="BA12" s="6">
        <f xml:space="preserve"> IF( N5-D12&lt;0,-1,0)</f>
        <v>0</v>
      </c>
      <c r="BB12" s="6">
        <f xml:space="preserve"> IF(N5-D12&gt;17,C12+2,C12+1)</f>
        <v>7</v>
      </c>
      <c r="BC12" s="6">
        <f t="shared" si="8"/>
        <v>3</v>
      </c>
      <c r="BD12" s="6">
        <f t="shared" si="9"/>
        <v>3</v>
      </c>
      <c r="BE12" s="76">
        <f t="shared" ref="BE12:BE19" si="24">IF(BD12&lt;0,0,BD12)</f>
        <v>3</v>
      </c>
    </row>
    <row r="13" spans="2:57" x14ac:dyDescent="0.25">
      <c r="B13" s="33">
        <v>3</v>
      </c>
      <c r="C13" s="33">
        <v>4</v>
      </c>
      <c r="D13" s="33">
        <v>7</v>
      </c>
      <c r="E13" s="2"/>
      <c r="F13" s="36">
        <v>7</v>
      </c>
      <c r="G13" s="36">
        <v>5</v>
      </c>
      <c r="H13" s="36">
        <v>4</v>
      </c>
      <c r="I13" s="37">
        <v>5</v>
      </c>
      <c r="J13" s="2"/>
      <c r="K13" s="35">
        <f t="shared" ref="K13:K29" si="25">IF(F13-C13 &gt;2,C13+2,F13)</f>
        <v>6</v>
      </c>
      <c r="L13" s="35">
        <f t="shared" si="10"/>
        <v>5</v>
      </c>
      <c r="M13" s="35">
        <f t="shared" si="2"/>
        <v>4</v>
      </c>
      <c r="N13" s="35">
        <f t="shared" si="11"/>
        <v>5</v>
      </c>
      <c r="O13" s="9"/>
      <c r="P13" s="3">
        <f>IF(K5=D13,1,0)</f>
        <v>0</v>
      </c>
      <c r="Q13" s="3">
        <f>IF(K5&gt;D13,1,0)</f>
        <v>1</v>
      </c>
      <c r="R13" s="3">
        <f>IF(K5&gt;D13+17,1,0)</f>
        <v>1</v>
      </c>
      <c r="S13" s="3">
        <f t="shared" si="3"/>
        <v>6</v>
      </c>
      <c r="T13" s="16">
        <f t="shared" si="4"/>
        <v>5</v>
      </c>
      <c r="U13" s="3">
        <f>IF(L5=D13,1,0)</f>
        <v>0</v>
      </c>
      <c r="V13" s="3">
        <f>IF(L5&gt;D13,1,0)</f>
        <v>1</v>
      </c>
      <c r="W13" s="3">
        <f>IF(L5&gt;D13+17,1,0)</f>
        <v>1</v>
      </c>
      <c r="X13" s="3">
        <f t="shared" si="12"/>
        <v>6</v>
      </c>
      <c r="Y13" s="16">
        <f t="shared" si="13"/>
        <v>3</v>
      </c>
      <c r="Z13" s="3">
        <f>IF(M5=D13,1,0)</f>
        <v>0</v>
      </c>
      <c r="AA13" s="3">
        <f>IF(M5&gt;D13,1,0)</f>
        <v>1</v>
      </c>
      <c r="AB13" s="3">
        <f>IF(M5&gt;D13+17,1,0)</f>
        <v>0</v>
      </c>
      <c r="AC13" s="3">
        <f t="shared" si="14"/>
        <v>5</v>
      </c>
      <c r="AD13" s="16">
        <f t="shared" si="15"/>
        <v>3</v>
      </c>
      <c r="AE13" s="3">
        <f>IF(N5=D13,1,0)</f>
        <v>0</v>
      </c>
      <c r="AF13" s="3">
        <f>IF(N5&gt;D13,1,0)</f>
        <v>1</v>
      </c>
      <c r="AG13" s="3">
        <f>IF(N5&gt;D13+17,1,0)</f>
        <v>1</v>
      </c>
      <c r="AH13" s="3">
        <f t="shared" si="16"/>
        <v>6</v>
      </c>
      <c r="AI13" s="16">
        <f t="shared" si="17"/>
        <v>3</v>
      </c>
      <c r="AJ13" s="2"/>
      <c r="AK13" s="2"/>
      <c r="AL13" s="35">
        <f xml:space="preserve"> IF( K5-D13&lt;0,-1,0)</f>
        <v>0</v>
      </c>
      <c r="AM13" s="35">
        <f xml:space="preserve"> IF(K5-D13&gt;17,C13+2,C13+1)</f>
        <v>6</v>
      </c>
      <c r="AN13" s="35">
        <f t="shared" si="5"/>
        <v>1</v>
      </c>
      <c r="AO13" s="35">
        <f t="shared" si="18"/>
        <v>1</v>
      </c>
      <c r="AP13" s="76">
        <f t="shared" si="19"/>
        <v>1</v>
      </c>
      <c r="AQ13" s="35">
        <f xml:space="preserve"> IF( L5-D13&lt;0,-1,0)</f>
        <v>0</v>
      </c>
      <c r="AR13" s="35">
        <f xml:space="preserve"> IF(L5-D13&gt;17,C13+2,C13+1)</f>
        <v>6</v>
      </c>
      <c r="AS13" s="35">
        <f t="shared" si="6"/>
        <v>3</v>
      </c>
      <c r="AT13" s="35">
        <f t="shared" si="20"/>
        <v>3</v>
      </c>
      <c r="AU13" s="76">
        <f t="shared" si="21"/>
        <v>3</v>
      </c>
      <c r="AV13" s="35">
        <f xml:space="preserve"> IF( M5-D13&lt;0,-1,0)</f>
        <v>0</v>
      </c>
      <c r="AW13" s="35">
        <f xml:space="preserve"> IF(M5-D13&gt;17,C13+2,C13+1)</f>
        <v>5</v>
      </c>
      <c r="AX13" s="35">
        <f t="shared" si="7"/>
        <v>3</v>
      </c>
      <c r="AY13" s="35">
        <f t="shared" si="22"/>
        <v>3</v>
      </c>
      <c r="AZ13" s="76">
        <f t="shared" si="23"/>
        <v>3</v>
      </c>
      <c r="BA13" s="35">
        <f xml:space="preserve"> IF( N5-D13&lt;0,-1,0)</f>
        <v>0</v>
      </c>
      <c r="BB13" s="35">
        <f xml:space="preserve"> IF(N5-D13&gt;17,C13+2,C13+1)</f>
        <v>6</v>
      </c>
      <c r="BC13" s="35">
        <f t="shared" si="8"/>
        <v>3</v>
      </c>
      <c r="BD13" s="35">
        <f t="shared" si="9"/>
        <v>3</v>
      </c>
      <c r="BE13" s="76">
        <f t="shared" si="24"/>
        <v>3</v>
      </c>
    </row>
    <row r="14" spans="2:57" x14ac:dyDescent="0.25">
      <c r="B14" s="4">
        <v>4</v>
      </c>
      <c r="C14" s="4">
        <v>3</v>
      </c>
      <c r="D14" s="4">
        <v>11</v>
      </c>
      <c r="E14" s="2"/>
      <c r="F14" s="70">
        <v>4</v>
      </c>
      <c r="G14" s="70">
        <v>5</v>
      </c>
      <c r="H14" s="70">
        <v>3</v>
      </c>
      <c r="I14" s="71">
        <v>7</v>
      </c>
      <c r="J14" s="2"/>
      <c r="K14" s="6">
        <f t="shared" si="25"/>
        <v>4</v>
      </c>
      <c r="L14" s="6">
        <f t="shared" si="10"/>
        <v>5</v>
      </c>
      <c r="M14" s="6">
        <f t="shared" si="2"/>
        <v>3</v>
      </c>
      <c r="N14" s="6">
        <f t="shared" si="11"/>
        <v>5</v>
      </c>
      <c r="O14" s="9"/>
      <c r="P14" s="3">
        <f>IF(K5=D14,1,0)</f>
        <v>0</v>
      </c>
      <c r="Q14" s="3">
        <f>IF(K5&gt;D14,1,0)</f>
        <v>1</v>
      </c>
      <c r="R14" s="3">
        <f>IF(K5&gt;D14+17,1,0)</f>
        <v>0</v>
      </c>
      <c r="S14" s="3">
        <f t="shared" si="3"/>
        <v>4</v>
      </c>
      <c r="T14" s="16">
        <f t="shared" si="4"/>
        <v>3</v>
      </c>
      <c r="U14" s="3">
        <f>IF(L5=D14,1,0)</f>
        <v>0</v>
      </c>
      <c r="V14" s="3">
        <f>IF(L5&gt;D14,1,0)</f>
        <v>1</v>
      </c>
      <c r="W14" s="3">
        <f>IF(L5&gt;D14+17,1,0)</f>
        <v>0</v>
      </c>
      <c r="X14" s="3">
        <f t="shared" si="12"/>
        <v>4</v>
      </c>
      <c r="Y14" s="16">
        <f t="shared" si="13"/>
        <v>4</v>
      </c>
      <c r="Z14" s="3">
        <f>IF(M5=D14,1,0)</f>
        <v>0</v>
      </c>
      <c r="AA14" s="3">
        <f>IF(M5&gt;D14,1,0)</f>
        <v>1</v>
      </c>
      <c r="AB14" s="3">
        <f>IF(M5&gt;D14+17,1,0)</f>
        <v>0</v>
      </c>
      <c r="AC14" s="3">
        <f t="shared" si="14"/>
        <v>4</v>
      </c>
      <c r="AD14" s="16">
        <f t="shared" si="15"/>
        <v>2</v>
      </c>
      <c r="AE14" s="3">
        <f>IF(N5=D14,1,0)</f>
        <v>0</v>
      </c>
      <c r="AF14" s="3">
        <f>IF(N5&gt;D14,1,0)</f>
        <v>1</v>
      </c>
      <c r="AG14" s="3">
        <f>IF(N5&gt;D14+17,1,0)</f>
        <v>1</v>
      </c>
      <c r="AH14" s="3">
        <f t="shared" si="16"/>
        <v>5</v>
      </c>
      <c r="AI14" s="16">
        <f t="shared" si="17"/>
        <v>5</v>
      </c>
      <c r="AJ14" s="2"/>
      <c r="AK14" s="2"/>
      <c r="AL14" s="6">
        <f xml:space="preserve"> IF( K5-D14&lt;0,-1,0)</f>
        <v>0</v>
      </c>
      <c r="AM14" s="6">
        <f xml:space="preserve"> IF(K5-D14&gt;17,C14+2,C14+1)</f>
        <v>4</v>
      </c>
      <c r="AN14" s="6">
        <f t="shared" si="5"/>
        <v>2</v>
      </c>
      <c r="AO14" s="6">
        <f t="shared" si="18"/>
        <v>2</v>
      </c>
      <c r="AP14" s="76">
        <f t="shared" si="19"/>
        <v>2</v>
      </c>
      <c r="AQ14" s="6">
        <f xml:space="preserve"> IF( L5-D14&lt;0,-1,0)</f>
        <v>0</v>
      </c>
      <c r="AR14" s="6">
        <f xml:space="preserve"> IF(L5-D14&gt;17,C14+2,C14+1)</f>
        <v>4</v>
      </c>
      <c r="AS14" s="6">
        <f t="shared" si="6"/>
        <v>1</v>
      </c>
      <c r="AT14" s="6">
        <f t="shared" si="20"/>
        <v>1</v>
      </c>
      <c r="AU14" s="76">
        <f t="shared" si="21"/>
        <v>1</v>
      </c>
      <c r="AV14" s="6">
        <f xml:space="preserve"> IF( M5-D14&lt;0,-1,0)</f>
        <v>0</v>
      </c>
      <c r="AW14" s="6">
        <f xml:space="preserve"> IF(M5-D14&gt;17,C14+2,C14+1)</f>
        <v>4</v>
      </c>
      <c r="AX14" s="6">
        <f t="shared" si="7"/>
        <v>3</v>
      </c>
      <c r="AY14" s="6">
        <f t="shared" si="22"/>
        <v>3</v>
      </c>
      <c r="AZ14" s="76">
        <f t="shared" si="23"/>
        <v>3</v>
      </c>
      <c r="BA14" s="6">
        <f xml:space="preserve"> IF( N5-D14&lt;0,-1,0)</f>
        <v>0</v>
      </c>
      <c r="BB14" s="6">
        <f xml:space="preserve"> IF(N5-D14&gt;17,C14+2,C14+1)</f>
        <v>5</v>
      </c>
      <c r="BC14" s="6">
        <f t="shared" si="8"/>
        <v>0</v>
      </c>
      <c r="BD14" s="6">
        <f t="shared" si="9"/>
        <v>0</v>
      </c>
      <c r="BE14" s="76">
        <f t="shared" si="24"/>
        <v>0</v>
      </c>
    </row>
    <row r="15" spans="2:57" x14ac:dyDescent="0.25">
      <c r="B15" s="33">
        <v>5</v>
      </c>
      <c r="C15" s="33">
        <v>4</v>
      </c>
      <c r="D15" s="33">
        <v>16</v>
      </c>
      <c r="E15" s="2"/>
      <c r="F15" s="36">
        <v>5</v>
      </c>
      <c r="G15" s="36">
        <v>5</v>
      </c>
      <c r="H15" s="36">
        <v>6</v>
      </c>
      <c r="I15" s="37">
        <v>8</v>
      </c>
      <c r="J15" s="2"/>
      <c r="K15" s="35">
        <f t="shared" si="25"/>
        <v>5</v>
      </c>
      <c r="L15" s="35">
        <f t="shared" si="10"/>
        <v>5</v>
      </c>
      <c r="M15" s="35">
        <f t="shared" si="2"/>
        <v>6</v>
      </c>
      <c r="N15" s="35">
        <f t="shared" si="11"/>
        <v>6</v>
      </c>
      <c r="O15" s="9"/>
      <c r="P15" s="3">
        <f>IF(K5=D15,1,0)</f>
        <v>0</v>
      </c>
      <c r="Q15" s="3">
        <f>IF(K5&gt;D15,1,0)</f>
        <v>1</v>
      </c>
      <c r="R15" s="3">
        <f>IF(K5&gt;D15+17,1,0)</f>
        <v>0</v>
      </c>
      <c r="S15" s="3">
        <f t="shared" si="3"/>
        <v>5</v>
      </c>
      <c r="T15" s="16">
        <f t="shared" si="4"/>
        <v>4</v>
      </c>
      <c r="U15" s="3">
        <f>IF(L5=D15,1,0)</f>
        <v>0</v>
      </c>
      <c r="V15" s="3">
        <f>IF(L5&gt;D15,1,0)</f>
        <v>1</v>
      </c>
      <c r="W15" s="3">
        <f>IF(L5&gt;D15+17,1,0)</f>
        <v>0</v>
      </c>
      <c r="X15" s="3">
        <f t="shared" si="12"/>
        <v>5</v>
      </c>
      <c r="Y15" s="16">
        <f t="shared" si="13"/>
        <v>4</v>
      </c>
      <c r="Z15" s="3">
        <f>IF(M5=D15,1,0)</f>
        <v>0</v>
      </c>
      <c r="AA15" s="3">
        <f>IF(M5&gt;D15,1,0)</f>
        <v>1</v>
      </c>
      <c r="AB15" s="3">
        <f>IF(M5&gt;D15+17,1,0)</f>
        <v>0</v>
      </c>
      <c r="AC15" s="3">
        <f t="shared" si="14"/>
        <v>5</v>
      </c>
      <c r="AD15" s="16">
        <f t="shared" si="15"/>
        <v>5</v>
      </c>
      <c r="AE15" s="3">
        <f>IF(N5=D15,1,0)</f>
        <v>0</v>
      </c>
      <c r="AF15" s="3">
        <f>IF(N5&gt;D15,1,0)</f>
        <v>1</v>
      </c>
      <c r="AG15" s="3">
        <f>IF(N5&gt;D15+17,1,0)</f>
        <v>0</v>
      </c>
      <c r="AH15" s="3">
        <f t="shared" si="16"/>
        <v>5</v>
      </c>
      <c r="AI15" s="16">
        <f t="shared" si="17"/>
        <v>7</v>
      </c>
      <c r="AJ15" s="2"/>
      <c r="AK15" s="2"/>
      <c r="AL15" s="35">
        <f xml:space="preserve"> IF( K5-D15&lt;0,-1,0)</f>
        <v>0</v>
      </c>
      <c r="AM15" s="35">
        <f xml:space="preserve"> IF(K5-D15&gt;17,C15+2,C15+1)</f>
        <v>5</v>
      </c>
      <c r="AN15" s="35">
        <f t="shared" si="5"/>
        <v>2</v>
      </c>
      <c r="AO15" s="35">
        <f t="shared" si="18"/>
        <v>2</v>
      </c>
      <c r="AP15" s="76">
        <f t="shared" si="19"/>
        <v>2</v>
      </c>
      <c r="AQ15" s="35">
        <f xml:space="preserve"> IF( L5-D15&lt;0,-1,0)</f>
        <v>0</v>
      </c>
      <c r="AR15" s="35">
        <f xml:space="preserve"> IF(L5-D15&gt;17,C15+2,C15+1)</f>
        <v>5</v>
      </c>
      <c r="AS15" s="35">
        <f t="shared" si="6"/>
        <v>2</v>
      </c>
      <c r="AT15" s="35">
        <f t="shared" si="20"/>
        <v>2</v>
      </c>
      <c r="AU15" s="76">
        <f t="shared" si="21"/>
        <v>2</v>
      </c>
      <c r="AV15" s="35">
        <f xml:space="preserve"> IF( M5-D15&lt;0,-1,0)</f>
        <v>0</v>
      </c>
      <c r="AW15" s="35">
        <f xml:space="preserve"> IF(M5-D15&gt;17,C15+2,C15+1)</f>
        <v>5</v>
      </c>
      <c r="AX15" s="35">
        <f t="shared" si="7"/>
        <v>1</v>
      </c>
      <c r="AY15" s="35">
        <f t="shared" si="22"/>
        <v>1</v>
      </c>
      <c r="AZ15" s="76">
        <f t="shared" si="23"/>
        <v>1</v>
      </c>
      <c r="BA15" s="35">
        <f xml:space="preserve"> IF( N5-D15&lt;0,-1,0)</f>
        <v>0</v>
      </c>
      <c r="BB15" s="35">
        <f xml:space="preserve"> IF(N5-D15&gt;17,C15+2,C15+1)</f>
        <v>5</v>
      </c>
      <c r="BC15" s="35">
        <f t="shared" si="8"/>
        <v>-1</v>
      </c>
      <c r="BD15" s="35">
        <f t="shared" si="9"/>
        <v>0</v>
      </c>
      <c r="BE15" s="76">
        <f t="shared" si="24"/>
        <v>0</v>
      </c>
    </row>
    <row r="16" spans="2:57" x14ac:dyDescent="0.25">
      <c r="B16" s="4">
        <v>6</v>
      </c>
      <c r="C16" s="4">
        <v>4</v>
      </c>
      <c r="D16" s="4">
        <v>2</v>
      </c>
      <c r="E16" s="2"/>
      <c r="F16" s="70">
        <v>10</v>
      </c>
      <c r="G16" s="70">
        <v>9</v>
      </c>
      <c r="H16" s="70">
        <v>6</v>
      </c>
      <c r="I16" s="71">
        <v>8</v>
      </c>
      <c r="J16" s="2"/>
      <c r="K16" s="6">
        <f t="shared" si="25"/>
        <v>6</v>
      </c>
      <c r="L16" s="6">
        <f t="shared" si="10"/>
        <v>6</v>
      </c>
      <c r="M16" s="6">
        <f t="shared" si="2"/>
        <v>6</v>
      </c>
      <c r="N16" s="6">
        <f t="shared" si="11"/>
        <v>6</v>
      </c>
      <c r="O16" s="9"/>
      <c r="P16" s="3">
        <f>IF(K5=D16,1,0)</f>
        <v>0</v>
      </c>
      <c r="Q16" s="3">
        <f>IF(K5&gt;D16,1,0)</f>
        <v>1</v>
      </c>
      <c r="R16" s="3">
        <f>IF(K5&gt;D16+17,1,0)</f>
        <v>1</v>
      </c>
      <c r="S16" s="3">
        <f t="shared" si="3"/>
        <v>6</v>
      </c>
      <c r="T16" s="16">
        <f t="shared" si="4"/>
        <v>8</v>
      </c>
      <c r="U16" s="3">
        <f>IF(L5=D16,1,0)</f>
        <v>0</v>
      </c>
      <c r="V16" s="3">
        <f>IF(L5&gt;D16,1,0)</f>
        <v>1</v>
      </c>
      <c r="W16" s="3">
        <f>IF(L5&gt;D16+17,1,0)</f>
        <v>1</v>
      </c>
      <c r="X16" s="3">
        <f t="shared" si="12"/>
        <v>6</v>
      </c>
      <c r="Y16" s="16">
        <f t="shared" si="13"/>
        <v>7</v>
      </c>
      <c r="Z16" s="3">
        <f>IF(M5=D16,1,0)</f>
        <v>0</v>
      </c>
      <c r="AA16" s="3">
        <f>IF(M5&gt;D16,1,0)</f>
        <v>1</v>
      </c>
      <c r="AB16" s="3">
        <f>IF(M5&gt;D16+17,1,0)</f>
        <v>0</v>
      </c>
      <c r="AC16" s="3">
        <f t="shared" si="14"/>
        <v>5</v>
      </c>
      <c r="AD16" s="16">
        <f t="shared" si="15"/>
        <v>5</v>
      </c>
      <c r="AE16" s="3">
        <f>IF(N5=D16,1,0)</f>
        <v>0</v>
      </c>
      <c r="AF16" s="3">
        <f>IF(N5&gt;D16,1,0)</f>
        <v>1</v>
      </c>
      <c r="AG16" s="3">
        <f>IF(N5&gt;D16+17,1,0)</f>
        <v>1</v>
      </c>
      <c r="AH16" s="3">
        <f t="shared" si="16"/>
        <v>6</v>
      </c>
      <c r="AI16" s="16">
        <f t="shared" si="17"/>
        <v>6</v>
      </c>
      <c r="AJ16" s="2"/>
      <c r="AK16" s="2"/>
      <c r="AL16" s="6">
        <f xml:space="preserve"> IF( K5-D16&lt;0,-1,0)</f>
        <v>0</v>
      </c>
      <c r="AM16" s="6">
        <f xml:space="preserve"> IF(K5-D16&gt;17,C16+2,C16+1)</f>
        <v>6</v>
      </c>
      <c r="AN16" s="6">
        <f t="shared" si="5"/>
        <v>-2</v>
      </c>
      <c r="AO16" s="6">
        <f t="shared" si="18"/>
        <v>0</v>
      </c>
      <c r="AP16" s="76">
        <f t="shared" si="19"/>
        <v>0</v>
      </c>
      <c r="AQ16" s="6">
        <f xml:space="preserve"> IF( L5-D16&lt;0,-1,0)</f>
        <v>0</v>
      </c>
      <c r="AR16" s="6">
        <f xml:space="preserve"> IF(L5-D16&gt;17,C16+2,C16+1)</f>
        <v>6</v>
      </c>
      <c r="AS16" s="6">
        <f t="shared" si="6"/>
        <v>-1</v>
      </c>
      <c r="AT16" s="6">
        <f t="shared" si="20"/>
        <v>0</v>
      </c>
      <c r="AU16" s="76">
        <f t="shared" si="21"/>
        <v>0</v>
      </c>
      <c r="AV16" s="6">
        <f xml:space="preserve"> IF( M5-D16&lt;0,-1,0)</f>
        <v>0</v>
      </c>
      <c r="AW16" s="6">
        <f xml:space="preserve"> IF(M5-D16&gt;17,C16+2,C16+1)</f>
        <v>5</v>
      </c>
      <c r="AX16" s="6">
        <f t="shared" si="7"/>
        <v>1</v>
      </c>
      <c r="AY16" s="6">
        <f t="shared" si="22"/>
        <v>1</v>
      </c>
      <c r="AZ16" s="76">
        <f t="shared" si="23"/>
        <v>1</v>
      </c>
      <c r="BA16" s="6">
        <f xml:space="preserve"> IF( N5-D16&lt;0,-1,0)</f>
        <v>0</v>
      </c>
      <c r="BB16" s="6">
        <f xml:space="preserve"> IF(N5-D16&gt;17,C16+2,C16+1)</f>
        <v>6</v>
      </c>
      <c r="BC16" s="6">
        <f t="shared" si="8"/>
        <v>0</v>
      </c>
      <c r="BD16" s="6">
        <f xml:space="preserve"> IF(BC16&lt;0, 0, BC16+BA16)</f>
        <v>0</v>
      </c>
      <c r="BE16" s="76">
        <f t="shared" si="24"/>
        <v>0</v>
      </c>
    </row>
    <row r="17" spans="2:57" x14ac:dyDescent="0.25">
      <c r="B17" s="33">
        <v>7</v>
      </c>
      <c r="C17" s="33">
        <v>4</v>
      </c>
      <c r="D17" s="33">
        <v>9</v>
      </c>
      <c r="E17" s="2"/>
      <c r="F17" s="36">
        <v>5</v>
      </c>
      <c r="G17" s="36">
        <v>7</v>
      </c>
      <c r="H17" s="36">
        <v>5</v>
      </c>
      <c r="I17" s="37">
        <v>5</v>
      </c>
      <c r="J17" s="2"/>
      <c r="K17" s="35">
        <f t="shared" si="25"/>
        <v>5</v>
      </c>
      <c r="L17" s="35">
        <f t="shared" si="10"/>
        <v>6</v>
      </c>
      <c r="M17" s="35">
        <f t="shared" si="2"/>
        <v>5</v>
      </c>
      <c r="N17" s="35">
        <f t="shared" si="11"/>
        <v>5</v>
      </c>
      <c r="O17" s="9"/>
      <c r="P17" s="3">
        <f>IF(K5=D17,1,0)</f>
        <v>0</v>
      </c>
      <c r="Q17" s="3">
        <f>IF(K5&gt;D17,1,0)</f>
        <v>1</v>
      </c>
      <c r="R17" s="3">
        <f>IF(K5&gt;D17+17,1,0)</f>
        <v>0</v>
      </c>
      <c r="S17" s="3">
        <f t="shared" si="3"/>
        <v>5</v>
      </c>
      <c r="T17" s="16">
        <f t="shared" si="4"/>
        <v>4</v>
      </c>
      <c r="U17" s="3">
        <f>IF(L5=D17,1,0)</f>
        <v>0</v>
      </c>
      <c r="V17" s="3">
        <f>IF(L5&gt;D17,1,0)</f>
        <v>1</v>
      </c>
      <c r="W17" s="3">
        <f>IF(L5&gt;D17+17,1,0)</f>
        <v>1</v>
      </c>
      <c r="X17" s="3">
        <f t="shared" si="12"/>
        <v>6</v>
      </c>
      <c r="Y17" s="16">
        <f t="shared" si="13"/>
        <v>5</v>
      </c>
      <c r="Z17" s="3">
        <f>IF(M5=D17,1,0)</f>
        <v>0</v>
      </c>
      <c r="AA17" s="3">
        <f>IF(M5&gt;D17,1,0)</f>
        <v>1</v>
      </c>
      <c r="AB17" s="3">
        <f>IF(M5&gt;D17+17,1,0)</f>
        <v>0</v>
      </c>
      <c r="AC17" s="3">
        <f t="shared" si="14"/>
        <v>5</v>
      </c>
      <c r="AD17" s="16">
        <f t="shared" si="15"/>
        <v>4</v>
      </c>
      <c r="AE17" s="3">
        <f>IF(N5=D17,1,0)</f>
        <v>0</v>
      </c>
      <c r="AF17" s="3">
        <f>IF(N5&gt;D17,1,0)</f>
        <v>1</v>
      </c>
      <c r="AG17" s="3">
        <f>IF(N5&gt;D17+17,1,0)</f>
        <v>1</v>
      </c>
      <c r="AH17" s="3">
        <f t="shared" si="16"/>
        <v>6</v>
      </c>
      <c r="AI17" s="16">
        <f t="shared" si="17"/>
        <v>3</v>
      </c>
      <c r="AJ17" s="2"/>
      <c r="AK17" s="2"/>
      <c r="AL17" s="35">
        <f xml:space="preserve"> IF( K5-D17&lt;0,-1,0)</f>
        <v>0</v>
      </c>
      <c r="AM17" s="35">
        <f xml:space="preserve"> IF(K5-D17&gt;17,C17+2,C17+1)</f>
        <v>5</v>
      </c>
      <c r="AN17" s="35">
        <f t="shared" si="5"/>
        <v>2</v>
      </c>
      <c r="AO17" s="35">
        <f t="shared" si="18"/>
        <v>2</v>
      </c>
      <c r="AP17" s="76">
        <f t="shared" si="19"/>
        <v>2</v>
      </c>
      <c r="AQ17" s="35">
        <f xml:space="preserve"> IF( L5-D17&lt;0,-1,0)</f>
        <v>0</v>
      </c>
      <c r="AR17" s="35">
        <f xml:space="preserve"> IF(L5-D17&gt;17,C17+2,C17+1)</f>
        <v>6</v>
      </c>
      <c r="AS17" s="35">
        <f t="shared" si="6"/>
        <v>1</v>
      </c>
      <c r="AT17" s="35">
        <f t="shared" si="20"/>
        <v>1</v>
      </c>
      <c r="AU17" s="76">
        <f t="shared" si="21"/>
        <v>1</v>
      </c>
      <c r="AV17" s="35">
        <f xml:space="preserve"> IF( M5-D17&lt;0,-1,0)</f>
        <v>0</v>
      </c>
      <c r="AW17" s="35">
        <f xml:space="preserve"> IF(M5-D17&gt;17,C17+2,C17+1)</f>
        <v>5</v>
      </c>
      <c r="AX17" s="35">
        <f t="shared" si="7"/>
        <v>2</v>
      </c>
      <c r="AY17" s="35">
        <f t="shared" si="22"/>
        <v>2</v>
      </c>
      <c r="AZ17" s="76">
        <f t="shared" si="23"/>
        <v>2</v>
      </c>
      <c r="BA17" s="35">
        <f xml:space="preserve"> IF( N5-D17&lt;0,-1,0)</f>
        <v>0</v>
      </c>
      <c r="BB17" s="35">
        <f xml:space="preserve"> IF(N5-D17&gt;17,C17+2,C17+1)</f>
        <v>6</v>
      </c>
      <c r="BC17" s="35">
        <f t="shared" si="8"/>
        <v>3</v>
      </c>
      <c r="BD17" s="35">
        <f xml:space="preserve"> IF(BC17&lt;0, 0, BC17+BA17)</f>
        <v>3</v>
      </c>
      <c r="BE17" s="76">
        <f t="shared" si="24"/>
        <v>3</v>
      </c>
    </row>
    <row r="18" spans="2:57" x14ac:dyDescent="0.25">
      <c r="B18" s="4">
        <v>8</v>
      </c>
      <c r="C18" s="4">
        <v>4</v>
      </c>
      <c r="D18" s="4">
        <v>17</v>
      </c>
      <c r="E18" s="2"/>
      <c r="F18" s="70">
        <v>6</v>
      </c>
      <c r="G18" s="70">
        <v>7</v>
      </c>
      <c r="H18" s="70">
        <v>4</v>
      </c>
      <c r="I18" s="71">
        <v>5</v>
      </c>
      <c r="J18" s="2"/>
      <c r="K18" s="6">
        <f t="shared" si="25"/>
        <v>6</v>
      </c>
      <c r="L18" s="6">
        <f t="shared" si="10"/>
        <v>6</v>
      </c>
      <c r="M18" s="6">
        <f t="shared" si="2"/>
        <v>4</v>
      </c>
      <c r="N18" s="6">
        <f t="shared" si="11"/>
        <v>5</v>
      </c>
      <c r="O18" s="9"/>
      <c r="P18" s="3">
        <f>IF(K5=D18,1,0)</f>
        <v>0</v>
      </c>
      <c r="Q18" s="3">
        <f>IF(K5&gt;D18,1,0)</f>
        <v>1</v>
      </c>
      <c r="R18" s="3">
        <f>IF(K5&gt;D18+17,1,0)</f>
        <v>0</v>
      </c>
      <c r="S18" s="3">
        <f t="shared" si="3"/>
        <v>5</v>
      </c>
      <c r="T18" s="16">
        <f t="shared" si="4"/>
        <v>5</v>
      </c>
      <c r="U18" s="3">
        <f>IF(L5=D18,1,0)</f>
        <v>0</v>
      </c>
      <c r="V18" s="3">
        <f>IF(L5&gt;D18,1,0)</f>
        <v>1</v>
      </c>
      <c r="W18" s="3">
        <f>IF(L5&gt;D18+17,1,0)</f>
        <v>0</v>
      </c>
      <c r="X18" s="3">
        <f t="shared" si="12"/>
        <v>5</v>
      </c>
      <c r="Y18" s="16">
        <f t="shared" si="13"/>
        <v>6</v>
      </c>
      <c r="Z18" s="3">
        <f>IF(M5=D18,1,0)</f>
        <v>0</v>
      </c>
      <c r="AA18" s="3">
        <f>IF(M5&gt;D18,1,0)</f>
        <v>1</v>
      </c>
      <c r="AB18" s="3">
        <f>IF(M5&gt;D18+17,1,0)</f>
        <v>0</v>
      </c>
      <c r="AC18" s="3">
        <f t="shared" si="14"/>
        <v>5</v>
      </c>
      <c r="AD18" s="16">
        <f t="shared" si="15"/>
        <v>3</v>
      </c>
      <c r="AE18" s="3">
        <f>IF(N5=D18,1,0)</f>
        <v>0</v>
      </c>
      <c r="AF18" s="3">
        <f>IF(N5&gt;D18,1,0)</f>
        <v>1</v>
      </c>
      <c r="AG18" s="3">
        <f>IF(N5&gt;D18+17,1,0)</f>
        <v>0</v>
      </c>
      <c r="AH18" s="3">
        <f t="shared" si="16"/>
        <v>5</v>
      </c>
      <c r="AI18" s="16">
        <f t="shared" si="17"/>
        <v>4</v>
      </c>
      <c r="AJ18" s="2"/>
      <c r="AK18" s="2"/>
      <c r="AL18" s="6">
        <f xml:space="preserve"> IF( K5-D18&lt;0,-1,0)</f>
        <v>0</v>
      </c>
      <c r="AM18" s="6">
        <f xml:space="preserve"> IF(K5-D18&gt;17,C18+2,C18+1)</f>
        <v>5</v>
      </c>
      <c r="AN18" s="6">
        <f t="shared" si="5"/>
        <v>1</v>
      </c>
      <c r="AO18" s="6">
        <f t="shared" si="18"/>
        <v>1</v>
      </c>
      <c r="AP18" s="76">
        <f t="shared" si="19"/>
        <v>1</v>
      </c>
      <c r="AQ18" s="6">
        <f xml:space="preserve"> IF( L5-D18&lt;0,-1,0)</f>
        <v>0</v>
      </c>
      <c r="AR18" s="6">
        <f xml:space="preserve"> IF(L5-D18&gt;17,C18+2,C18+1)</f>
        <v>5</v>
      </c>
      <c r="AS18" s="6">
        <f t="shared" si="6"/>
        <v>0</v>
      </c>
      <c r="AT18" s="6">
        <f t="shared" si="20"/>
        <v>0</v>
      </c>
      <c r="AU18" s="76">
        <f t="shared" si="21"/>
        <v>0</v>
      </c>
      <c r="AV18" s="6">
        <f xml:space="preserve"> IF( M5-D18&lt;0,-1,0)</f>
        <v>0</v>
      </c>
      <c r="AW18" s="6">
        <f xml:space="preserve"> IF(M5-D18&gt;17,C18+2,C18+1)</f>
        <v>5</v>
      </c>
      <c r="AX18" s="6">
        <f t="shared" si="7"/>
        <v>3</v>
      </c>
      <c r="AY18" s="6">
        <f t="shared" si="22"/>
        <v>3</v>
      </c>
      <c r="AZ18" s="76">
        <f t="shared" si="23"/>
        <v>3</v>
      </c>
      <c r="BA18" s="6">
        <f xml:space="preserve"> IF( N5-D18&lt;0,-1,0)</f>
        <v>0</v>
      </c>
      <c r="BB18" s="6">
        <f xml:space="preserve"> IF(N5-D18&gt;17,C18+2,C18+1)</f>
        <v>5</v>
      </c>
      <c r="BC18" s="6">
        <f t="shared" si="8"/>
        <v>2</v>
      </c>
      <c r="BD18" s="6">
        <f t="shared" ref="BD18:BD19" si="26" xml:space="preserve"> IF(BC18&lt;0, 0, BC18+BA18)</f>
        <v>2</v>
      </c>
      <c r="BE18" s="76">
        <f t="shared" si="24"/>
        <v>2</v>
      </c>
    </row>
    <row r="19" spans="2:57" x14ac:dyDescent="0.25">
      <c r="B19" s="33">
        <v>9</v>
      </c>
      <c r="C19" s="33">
        <v>3</v>
      </c>
      <c r="D19" s="33">
        <v>6</v>
      </c>
      <c r="E19" s="2"/>
      <c r="F19" s="36">
        <v>4</v>
      </c>
      <c r="G19" s="36">
        <v>5</v>
      </c>
      <c r="H19" s="36">
        <v>4</v>
      </c>
      <c r="I19" s="37">
        <v>4</v>
      </c>
      <c r="J19" s="2"/>
      <c r="K19" s="35">
        <f t="shared" si="25"/>
        <v>4</v>
      </c>
      <c r="L19" s="35">
        <f t="shared" si="10"/>
        <v>5</v>
      </c>
      <c r="M19" s="35">
        <f t="shared" si="2"/>
        <v>4</v>
      </c>
      <c r="N19" s="35">
        <f t="shared" si="11"/>
        <v>4</v>
      </c>
      <c r="O19" s="9"/>
      <c r="P19" s="3">
        <f>IF(K5=D19,1,0)</f>
        <v>0</v>
      </c>
      <c r="Q19" s="3">
        <f>IF(K5&gt;D19,1,0)</f>
        <v>1</v>
      </c>
      <c r="R19" s="3">
        <f>IF(K5&gt;D19+17,1,0)</f>
        <v>1</v>
      </c>
      <c r="S19" s="3">
        <f t="shared" si="3"/>
        <v>5</v>
      </c>
      <c r="T19" s="16">
        <f t="shared" si="4"/>
        <v>2</v>
      </c>
      <c r="U19" s="3">
        <f>IF(L5=D19,1,0)</f>
        <v>0</v>
      </c>
      <c r="V19" s="3">
        <f>IF(L5&gt;D19,1,0)</f>
        <v>1</v>
      </c>
      <c r="W19" s="3">
        <f>IF(L5&gt;D19+17,1,0)</f>
        <v>1</v>
      </c>
      <c r="X19" s="3">
        <f t="shared" si="12"/>
        <v>5</v>
      </c>
      <c r="Y19" s="16">
        <f t="shared" si="13"/>
        <v>3</v>
      </c>
      <c r="Z19" s="3">
        <f>IF(M5=D19,1,0)</f>
        <v>0</v>
      </c>
      <c r="AA19" s="3">
        <f>IF(M5&gt;D19,1,0)</f>
        <v>1</v>
      </c>
      <c r="AB19" s="3">
        <f>IF(M5&gt;D19+17,1,0)</f>
        <v>0</v>
      </c>
      <c r="AC19" s="3">
        <f t="shared" si="14"/>
        <v>4</v>
      </c>
      <c r="AD19" s="16">
        <f t="shared" si="15"/>
        <v>3</v>
      </c>
      <c r="AE19" s="3">
        <f>IF(N5=D19,1,0)</f>
        <v>0</v>
      </c>
      <c r="AF19" s="3">
        <f>IF(N5&gt;D19,1,0)</f>
        <v>1</v>
      </c>
      <c r="AG19" s="3">
        <f>IF(N5&gt;D19+17,1,0)</f>
        <v>1</v>
      </c>
      <c r="AH19" s="3">
        <f t="shared" si="16"/>
        <v>5</v>
      </c>
      <c r="AI19" s="16">
        <f t="shared" si="17"/>
        <v>2</v>
      </c>
      <c r="AJ19" s="2"/>
      <c r="AK19" s="2"/>
      <c r="AL19" s="35">
        <f xml:space="preserve"> IF( K5-D19&lt;0,-1,0)</f>
        <v>0</v>
      </c>
      <c r="AM19" s="35">
        <f xml:space="preserve"> IF(K5-D19&gt;17,C19+2,C19+1)</f>
        <v>5</v>
      </c>
      <c r="AN19" s="35">
        <f t="shared" si="5"/>
        <v>3</v>
      </c>
      <c r="AO19" s="35">
        <f t="shared" si="18"/>
        <v>3</v>
      </c>
      <c r="AP19" s="76">
        <f t="shared" si="19"/>
        <v>3</v>
      </c>
      <c r="AQ19" s="35">
        <f xml:space="preserve"> IF( L5-D19&lt;0,-1,0)</f>
        <v>0</v>
      </c>
      <c r="AR19" s="35">
        <f xml:space="preserve"> IF(L5-D19&gt;17,C19+2,C19+1)</f>
        <v>5</v>
      </c>
      <c r="AS19" s="35">
        <f t="shared" si="6"/>
        <v>2</v>
      </c>
      <c r="AT19" s="35">
        <f t="shared" si="20"/>
        <v>2</v>
      </c>
      <c r="AU19" s="76">
        <f t="shared" si="21"/>
        <v>2</v>
      </c>
      <c r="AV19" s="35">
        <f xml:space="preserve"> IF( M5-D19&lt;0,-1,0)</f>
        <v>0</v>
      </c>
      <c r="AW19" s="35">
        <f xml:space="preserve"> IF(M5-D19&gt;17,C19+2,C19+1)</f>
        <v>4</v>
      </c>
      <c r="AX19" s="35">
        <f t="shared" si="7"/>
        <v>2</v>
      </c>
      <c r="AY19" s="35">
        <f t="shared" si="22"/>
        <v>2</v>
      </c>
      <c r="AZ19" s="76">
        <f t="shared" si="23"/>
        <v>2</v>
      </c>
      <c r="BA19" s="35">
        <f xml:space="preserve"> IF( N5-D19&lt;0,-1,0)</f>
        <v>0</v>
      </c>
      <c r="BB19" s="35">
        <f xml:space="preserve"> IF(N5-D19&gt;17,C19+2,C19+1)</f>
        <v>5</v>
      </c>
      <c r="BC19" s="35">
        <f t="shared" si="8"/>
        <v>3</v>
      </c>
      <c r="BD19" s="35">
        <f t="shared" si="26"/>
        <v>3</v>
      </c>
      <c r="BE19" s="76">
        <f t="shared" si="24"/>
        <v>3</v>
      </c>
    </row>
    <row r="20" spans="2:57" x14ac:dyDescent="0.25">
      <c r="B20" s="4" t="s">
        <v>1</v>
      </c>
      <c r="C20" s="4">
        <f>SUM(C11:C19)</f>
        <v>35</v>
      </c>
      <c r="D20" s="4"/>
      <c r="E20" s="2"/>
      <c r="F20" s="6">
        <f t="shared" ref="F20:N20" si="27">SUM(F11:F19)</f>
        <v>56</v>
      </c>
      <c r="G20" s="6">
        <f t="shared" si="27"/>
        <v>57</v>
      </c>
      <c r="H20" s="6">
        <f t="shared" si="27"/>
        <v>46</v>
      </c>
      <c r="I20" s="6">
        <f t="shared" si="27"/>
        <v>57</v>
      </c>
      <c r="J20" s="2"/>
      <c r="K20" s="6">
        <f t="shared" si="27"/>
        <v>47</v>
      </c>
      <c r="L20" s="6">
        <f t="shared" si="27"/>
        <v>51</v>
      </c>
      <c r="M20" s="6">
        <f t="shared" si="27"/>
        <v>44</v>
      </c>
      <c r="N20" s="6">
        <f t="shared" si="27"/>
        <v>48</v>
      </c>
      <c r="O20" s="9"/>
      <c r="P20" s="3" t="s">
        <v>9</v>
      </c>
      <c r="Q20" s="3" t="s">
        <v>51</v>
      </c>
      <c r="R20" s="3"/>
      <c r="S20" s="3" t="s">
        <v>9</v>
      </c>
      <c r="T20" s="16">
        <f t="shared" ref="T20" si="28">SUM(T11:T19)</f>
        <v>43</v>
      </c>
      <c r="U20" s="3" t="s">
        <v>9</v>
      </c>
      <c r="V20" s="3" t="s">
        <v>51</v>
      </c>
      <c r="W20" s="3"/>
      <c r="X20" s="3" t="s">
        <v>9</v>
      </c>
      <c r="Y20" s="16">
        <f t="shared" ref="Y20" si="29">SUM(Y11:Y19)</f>
        <v>43</v>
      </c>
      <c r="Z20" s="3" t="s">
        <v>9</v>
      </c>
      <c r="AA20" s="3" t="s">
        <v>51</v>
      </c>
      <c r="AB20" s="3"/>
      <c r="AC20" s="3" t="s">
        <v>9</v>
      </c>
      <c r="AD20" s="16">
        <f t="shared" ref="AD20" si="30">SUM(AD11:AD19)</f>
        <v>37</v>
      </c>
      <c r="AE20" s="3" t="s">
        <v>9</v>
      </c>
      <c r="AF20" s="3" t="s">
        <v>51</v>
      </c>
      <c r="AG20" s="3"/>
      <c r="AH20" s="3" t="s">
        <v>9</v>
      </c>
      <c r="AI20" s="16">
        <f t="shared" ref="AI20" si="31">SUM(AI11:AI19)</f>
        <v>41</v>
      </c>
      <c r="AJ20" s="2"/>
      <c r="AK20" s="2"/>
      <c r="AL20" s="6" t="s">
        <v>9</v>
      </c>
      <c r="AM20" s="6" t="s">
        <v>9</v>
      </c>
      <c r="AN20" s="6"/>
      <c r="AO20" s="6">
        <f t="shared" ref="AO20:AP20" si="32">SUM(AO11:AO19)</f>
        <v>14</v>
      </c>
      <c r="AP20" s="77">
        <f t="shared" si="32"/>
        <v>14</v>
      </c>
      <c r="AQ20" s="6" t="s">
        <v>9</v>
      </c>
      <c r="AR20" s="6" t="s">
        <v>9</v>
      </c>
      <c r="AS20" s="6"/>
      <c r="AT20" s="6">
        <f t="shared" ref="AT20:AU20" si="33">SUM(AT11:AT19)</f>
        <v>11</v>
      </c>
      <c r="AU20" s="77">
        <f t="shared" si="33"/>
        <v>11</v>
      </c>
      <c r="AV20" s="6" t="s">
        <v>9</v>
      </c>
      <c r="AW20" s="6" t="s">
        <v>9</v>
      </c>
      <c r="AX20" s="6"/>
      <c r="AY20" s="6">
        <f t="shared" ref="AY20:AZ20" si="34">SUM(AY11:AY19)</f>
        <v>17</v>
      </c>
      <c r="AZ20" s="77">
        <f t="shared" si="34"/>
        <v>17</v>
      </c>
      <c r="BA20" s="6" t="s">
        <v>9</v>
      </c>
      <c r="BB20" s="6" t="s">
        <v>9</v>
      </c>
      <c r="BC20" s="6"/>
      <c r="BD20" s="6">
        <f t="shared" ref="BD20:BE20" si="35">SUM(BD11:BD19)</f>
        <v>14</v>
      </c>
      <c r="BE20" s="77">
        <f t="shared" si="35"/>
        <v>14</v>
      </c>
    </row>
    <row r="21" spans="2:57" x14ac:dyDescent="0.25">
      <c r="B21" s="33">
        <v>10</v>
      </c>
      <c r="C21" s="33">
        <v>4</v>
      </c>
      <c r="D21" s="33">
        <v>12</v>
      </c>
      <c r="E21" s="2"/>
      <c r="F21" s="36">
        <v>6</v>
      </c>
      <c r="G21" s="36">
        <v>7</v>
      </c>
      <c r="H21" s="36">
        <v>5</v>
      </c>
      <c r="I21" s="37">
        <v>4</v>
      </c>
      <c r="J21" s="2"/>
      <c r="K21" s="35">
        <f t="shared" si="25"/>
        <v>6</v>
      </c>
      <c r="L21" s="35">
        <f t="shared" si="10"/>
        <v>6</v>
      </c>
      <c r="M21" s="35">
        <f t="shared" ref="M21:M29" si="36">IF(H21-C21 &gt;2,C21+2,H21)</f>
        <v>5</v>
      </c>
      <c r="N21" s="35">
        <f t="shared" si="11"/>
        <v>4</v>
      </c>
      <c r="O21" s="9"/>
      <c r="P21" s="3">
        <f>IF(K5=D21,1,0)</f>
        <v>0</v>
      </c>
      <c r="Q21" s="3">
        <f>IF(K5&gt;D21,1,0)</f>
        <v>1</v>
      </c>
      <c r="R21" s="3">
        <f>IF(K5&gt;D21+17,1,0)</f>
        <v>0</v>
      </c>
      <c r="S21" s="3">
        <f t="shared" ref="S21:S29" si="37">SUM(P21:R21)+C21</f>
        <v>5</v>
      </c>
      <c r="T21" s="16">
        <f t="shared" ref="T21:T29" si="38">(F21-S21)+C21</f>
        <v>5</v>
      </c>
      <c r="U21" s="3">
        <f>IF(L5=D21,1,0)</f>
        <v>0</v>
      </c>
      <c r="V21" s="3">
        <f>IF(L5&gt;D21,1,0)</f>
        <v>1</v>
      </c>
      <c r="W21" s="3">
        <f>IF(L5&gt;D21+17,1,0)</f>
        <v>0</v>
      </c>
      <c r="X21" s="3">
        <f t="shared" ref="X21:X29" si="39">SUM(U21:W21)+C21</f>
        <v>5</v>
      </c>
      <c r="Y21" s="16">
        <f t="shared" ref="Y21:Y29" si="40">(G21-X21)+C21</f>
        <v>6</v>
      </c>
      <c r="Z21" s="3">
        <f>IF(M5=D21,1,0)</f>
        <v>0</v>
      </c>
      <c r="AA21" s="3">
        <f>IF(M5&gt;D21,1,0)</f>
        <v>1</v>
      </c>
      <c r="AB21" s="3">
        <f>IF(M5&gt;D21+17,1,0)</f>
        <v>0</v>
      </c>
      <c r="AC21" s="3">
        <f t="shared" ref="AC21:AC29" si="41">SUM(Z21:AB21)+C21</f>
        <v>5</v>
      </c>
      <c r="AD21" s="16">
        <f t="shared" ref="AD21:AD29" si="42">(H21-AC21)+C21</f>
        <v>4</v>
      </c>
      <c r="AE21" s="3">
        <f>IF(N5=D21,1,0)</f>
        <v>0</v>
      </c>
      <c r="AF21" s="3">
        <f>IF(N5&gt;D21,1,0)</f>
        <v>1</v>
      </c>
      <c r="AG21" s="3">
        <f>IF(N5&gt;D21+17,1,0)</f>
        <v>1</v>
      </c>
      <c r="AH21" s="3">
        <f t="shared" ref="AH21:AH29" si="43">SUM(AE21:AG21)+C21</f>
        <v>6</v>
      </c>
      <c r="AI21" s="16">
        <f t="shared" ref="AI21:AI29" si="44">(I21-AH21)+C21</f>
        <v>2</v>
      </c>
      <c r="AJ21" s="2"/>
      <c r="AK21" s="2"/>
      <c r="AL21" s="35">
        <f xml:space="preserve"> IF( K5-D21&lt;0,-1,0)</f>
        <v>0</v>
      </c>
      <c r="AM21" s="35">
        <f xml:space="preserve"> IF(K5-D21&gt;17,C21+2,C21+1)</f>
        <v>5</v>
      </c>
      <c r="AN21" s="35">
        <f t="shared" ref="AN21:AN29" si="45">(AM21+2)-F21</f>
        <v>1</v>
      </c>
      <c r="AO21" s="35">
        <f t="shared" ref="AO21:AO29" si="46" xml:space="preserve"> IF(AN21&lt;0, 0, AN21+AL21)</f>
        <v>1</v>
      </c>
      <c r="AP21" s="76">
        <f t="shared" ref="AP21:AP29" si="47">IF(AO21&lt;0,0,AO21)</f>
        <v>1</v>
      </c>
      <c r="AQ21" s="35">
        <f xml:space="preserve"> IF( L5-D21&lt;0,-1,0)</f>
        <v>0</v>
      </c>
      <c r="AR21" s="35">
        <f xml:space="preserve"> IF(L5-D21&gt;17,C21+2,C21+1)</f>
        <v>5</v>
      </c>
      <c r="AS21" s="35">
        <f t="shared" ref="AS21:AS29" si="48">(AR21+2)-G21</f>
        <v>0</v>
      </c>
      <c r="AT21" s="35">
        <f t="shared" ref="AT21:AT28" si="49" xml:space="preserve"> IF(AS21&lt;0, 0, AS21+AQ21)</f>
        <v>0</v>
      </c>
      <c r="AU21" s="76">
        <f t="shared" ref="AU21:AU29" si="50">IF(AT21&lt;0,0,AT21)</f>
        <v>0</v>
      </c>
      <c r="AV21" s="35">
        <f xml:space="preserve"> IF( M5-D21&lt;0,-1,0)</f>
        <v>0</v>
      </c>
      <c r="AW21" s="35">
        <f xml:space="preserve"> IF(M5-D21&gt;17,C21+2,C21+1)</f>
        <v>5</v>
      </c>
      <c r="AX21" s="35">
        <f t="shared" ref="AX21:AX29" si="51">(AW21+2)-H21</f>
        <v>2</v>
      </c>
      <c r="AY21" s="35">
        <f t="shared" si="22"/>
        <v>2</v>
      </c>
      <c r="AZ21" s="76">
        <f t="shared" ref="AZ21:AZ29" si="52">IF(AY21&lt;0,0,AY21)</f>
        <v>2</v>
      </c>
      <c r="BA21" s="35">
        <f xml:space="preserve"> IF( N5-D21&lt;0,-1,0)</f>
        <v>0</v>
      </c>
      <c r="BB21" s="35">
        <f xml:space="preserve"> IF(N5-D21&gt;17,C21+2,C21+1)</f>
        <v>6</v>
      </c>
      <c r="BC21" s="35">
        <f t="shared" ref="BC21:BC29" si="53">(BB21+2)-I21</f>
        <v>4</v>
      </c>
      <c r="BD21" s="35">
        <f t="shared" ref="BD21:BD24" si="54" xml:space="preserve"> IF(BC21&lt;0, 0, BC21+BA21)</f>
        <v>4</v>
      </c>
      <c r="BE21" s="76">
        <f t="shared" ref="BE21:BE29" si="55">IF(BD21&lt;0,0,BD21)</f>
        <v>4</v>
      </c>
    </row>
    <row r="22" spans="2:57" x14ac:dyDescent="0.25">
      <c r="B22" s="4">
        <v>11</v>
      </c>
      <c r="C22" s="4">
        <v>4</v>
      </c>
      <c r="D22" s="4">
        <v>14</v>
      </c>
      <c r="E22" s="2"/>
      <c r="F22" s="70">
        <v>6</v>
      </c>
      <c r="G22" s="70">
        <v>5</v>
      </c>
      <c r="H22" s="70">
        <v>5</v>
      </c>
      <c r="I22" s="71">
        <v>8</v>
      </c>
      <c r="J22" s="2"/>
      <c r="K22" s="6">
        <f t="shared" si="25"/>
        <v>6</v>
      </c>
      <c r="L22" s="6">
        <f t="shared" si="10"/>
        <v>5</v>
      </c>
      <c r="M22" s="6">
        <f t="shared" si="36"/>
        <v>5</v>
      </c>
      <c r="N22" s="6">
        <f t="shared" si="11"/>
        <v>6</v>
      </c>
      <c r="O22" s="9"/>
      <c r="P22" s="3">
        <f>IF(K5=D22,1,0)</f>
        <v>0</v>
      </c>
      <c r="Q22" s="3">
        <f>IF(K5&gt;D22,1,0)</f>
        <v>1</v>
      </c>
      <c r="R22" s="3">
        <f>IF(K5&gt;D22+17,1,0)</f>
        <v>0</v>
      </c>
      <c r="S22" s="3">
        <f t="shared" si="37"/>
        <v>5</v>
      </c>
      <c r="T22" s="16">
        <f t="shared" si="38"/>
        <v>5</v>
      </c>
      <c r="U22" s="3">
        <f>IF(L5=D22,1,0)</f>
        <v>0</v>
      </c>
      <c r="V22" s="3">
        <f>IF(L5&gt;D22,1,0)</f>
        <v>1</v>
      </c>
      <c r="W22" s="3">
        <f>IF(L5&gt;D22+17,1,0)</f>
        <v>0</v>
      </c>
      <c r="X22" s="3">
        <f t="shared" si="39"/>
        <v>5</v>
      </c>
      <c r="Y22" s="16">
        <f t="shared" si="40"/>
        <v>4</v>
      </c>
      <c r="Z22" s="3">
        <f>IF(M5=D22,1,0)</f>
        <v>0</v>
      </c>
      <c r="AA22" s="3">
        <f>IF(M5&gt;D22,1,0)</f>
        <v>1</v>
      </c>
      <c r="AB22" s="3">
        <f>IF(M5&gt;D22+17,1,0)</f>
        <v>0</v>
      </c>
      <c r="AC22" s="3">
        <f t="shared" si="41"/>
        <v>5</v>
      </c>
      <c r="AD22" s="16">
        <f t="shared" si="42"/>
        <v>4</v>
      </c>
      <c r="AE22" s="3">
        <f>IF(N5=D22,1,0)</f>
        <v>0</v>
      </c>
      <c r="AF22" s="3">
        <f>IF(N5&gt;D22,1,0)</f>
        <v>1</v>
      </c>
      <c r="AG22" s="3">
        <f>IF(N5&gt;D22+17,1,0)</f>
        <v>0</v>
      </c>
      <c r="AH22" s="3">
        <f t="shared" si="43"/>
        <v>5</v>
      </c>
      <c r="AI22" s="16">
        <f t="shared" si="44"/>
        <v>7</v>
      </c>
      <c r="AJ22" s="2"/>
      <c r="AK22" s="2"/>
      <c r="AL22" s="6">
        <f xml:space="preserve"> IF( K5-D22&lt;0,-1,0)</f>
        <v>0</v>
      </c>
      <c r="AM22" s="6">
        <f xml:space="preserve"> IF(K5-D22&gt;17,C22+2,C22+1)</f>
        <v>5</v>
      </c>
      <c r="AN22" s="6">
        <f t="shared" si="45"/>
        <v>1</v>
      </c>
      <c r="AO22" s="6">
        <f t="shared" si="46"/>
        <v>1</v>
      </c>
      <c r="AP22" s="76">
        <f t="shared" si="47"/>
        <v>1</v>
      </c>
      <c r="AQ22" s="6">
        <f xml:space="preserve"> IF( L5-D22&lt;0,-1,0)</f>
        <v>0</v>
      </c>
      <c r="AR22" s="6">
        <f xml:space="preserve"> IF(L5-D22&gt;17,C22+2,C22+1)</f>
        <v>5</v>
      </c>
      <c r="AS22" s="6">
        <f t="shared" si="48"/>
        <v>2</v>
      </c>
      <c r="AT22" s="6">
        <f t="shared" si="49"/>
        <v>2</v>
      </c>
      <c r="AU22" s="76">
        <f t="shared" si="50"/>
        <v>2</v>
      </c>
      <c r="AV22" s="6">
        <f xml:space="preserve"> IF( M5-D22&lt;0,-1,0)</f>
        <v>0</v>
      </c>
      <c r="AW22" s="6">
        <f xml:space="preserve"> IF(M5-D22&gt;17,C22+2,C22+1)</f>
        <v>5</v>
      </c>
      <c r="AX22" s="6">
        <f t="shared" si="51"/>
        <v>2</v>
      </c>
      <c r="AY22" s="6">
        <f t="shared" si="22"/>
        <v>2</v>
      </c>
      <c r="AZ22" s="76">
        <f t="shared" si="52"/>
        <v>2</v>
      </c>
      <c r="BA22" s="6">
        <f xml:space="preserve"> IF( N5-D22&lt;0,-1,0)</f>
        <v>0</v>
      </c>
      <c r="BB22" s="6">
        <f xml:space="preserve"> IF(N5-D22&gt;17,C22+2,C22+1)</f>
        <v>5</v>
      </c>
      <c r="BC22" s="6">
        <f t="shared" si="53"/>
        <v>-1</v>
      </c>
      <c r="BD22" s="6">
        <f t="shared" si="54"/>
        <v>0</v>
      </c>
      <c r="BE22" s="76">
        <f t="shared" si="55"/>
        <v>0</v>
      </c>
    </row>
    <row r="23" spans="2:57" x14ac:dyDescent="0.25">
      <c r="B23" s="33">
        <v>12</v>
      </c>
      <c r="C23" s="33">
        <v>4</v>
      </c>
      <c r="D23" s="33">
        <v>4</v>
      </c>
      <c r="E23" s="2"/>
      <c r="F23" s="36">
        <v>7</v>
      </c>
      <c r="G23" s="36">
        <v>7</v>
      </c>
      <c r="H23" s="36">
        <v>4</v>
      </c>
      <c r="I23" s="37">
        <v>5</v>
      </c>
      <c r="J23" s="2"/>
      <c r="K23" s="35">
        <f t="shared" si="25"/>
        <v>6</v>
      </c>
      <c r="L23" s="35">
        <f t="shared" si="10"/>
        <v>6</v>
      </c>
      <c r="M23" s="35">
        <f t="shared" si="36"/>
        <v>4</v>
      </c>
      <c r="N23" s="35">
        <f t="shared" si="11"/>
        <v>5</v>
      </c>
      <c r="O23" s="9"/>
      <c r="P23" s="3">
        <f>IF(K5=D23,1,0)</f>
        <v>0</v>
      </c>
      <c r="Q23" s="3">
        <f>IF(K5&gt;D23,1,0)</f>
        <v>1</v>
      </c>
      <c r="R23" s="3">
        <f>IF(K5&gt;D23+17,1,0)</f>
        <v>1</v>
      </c>
      <c r="S23" s="3">
        <f t="shared" si="37"/>
        <v>6</v>
      </c>
      <c r="T23" s="16">
        <f t="shared" si="38"/>
        <v>5</v>
      </c>
      <c r="U23" s="3">
        <f>IF(L5=D23,1,0)</f>
        <v>0</v>
      </c>
      <c r="V23" s="3">
        <f>IF(L5&gt;D23,1,0)</f>
        <v>1</v>
      </c>
      <c r="W23" s="3">
        <f>IF(L5&gt;D23+17,1,0)</f>
        <v>1</v>
      </c>
      <c r="X23" s="3">
        <f t="shared" si="39"/>
        <v>6</v>
      </c>
      <c r="Y23" s="16">
        <f t="shared" si="40"/>
        <v>5</v>
      </c>
      <c r="Z23" s="3">
        <f>IF(M5=D23,1,0)</f>
        <v>0</v>
      </c>
      <c r="AA23" s="3">
        <f>IF(M5&gt;D23,1,0)</f>
        <v>1</v>
      </c>
      <c r="AB23" s="3">
        <f>IF(M5&gt;D23+17,1,0)</f>
        <v>0</v>
      </c>
      <c r="AC23" s="3">
        <f t="shared" si="41"/>
        <v>5</v>
      </c>
      <c r="AD23" s="16">
        <f t="shared" si="42"/>
        <v>3</v>
      </c>
      <c r="AE23" s="3">
        <f>IF(N5=D23,1,0)</f>
        <v>0</v>
      </c>
      <c r="AF23" s="3">
        <f>IF(N5&gt;D23,1,0)</f>
        <v>1</v>
      </c>
      <c r="AG23" s="3">
        <f>IF(N5&gt;D23+17,1,0)</f>
        <v>1</v>
      </c>
      <c r="AH23" s="3">
        <f t="shared" si="43"/>
        <v>6</v>
      </c>
      <c r="AI23" s="16">
        <f t="shared" si="44"/>
        <v>3</v>
      </c>
      <c r="AJ23" s="2"/>
      <c r="AK23" s="2"/>
      <c r="AL23" s="35">
        <f xml:space="preserve"> IF( K5-D23&lt;0,-1,0)</f>
        <v>0</v>
      </c>
      <c r="AM23" s="35">
        <f xml:space="preserve"> IF(K5-D23&gt;17,C23+2,C23+1)</f>
        <v>6</v>
      </c>
      <c r="AN23" s="35">
        <f t="shared" si="45"/>
        <v>1</v>
      </c>
      <c r="AO23" s="35">
        <f t="shared" si="46"/>
        <v>1</v>
      </c>
      <c r="AP23" s="76">
        <f t="shared" si="47"/>
        <v>1</v>
      </c>
      <c r="AQ23" s="35">
        <f xml:space="preserve"> IF( L5-D23&lt;0,-1,0)</f>
        <v>0</v>
      </c>
      <c r="AR23" s="35">
        <f xml:space="preserve"> IF(L5-D23&gt;17,C23+2,C23+1)</f>
        <v>6</v>
      </c>
      <c r="AS23" s="35">
        <f t="shared" si="48"/>
        <v>1</v>
      </c>
      <c r="AT23" s="35">
        <f t="shared" si="49"/>
        <v>1</v>
      </c>
      <c r="AU23" s="76">
        <f t="shared" si="50"/>
        <v>1</v>
      </c>
      <c r="AV23" s="35">
        <f xml:space="preserve"> IF( M5-D23&lt;0,-1,0)</f>
        <v>0</v>
      </c>
      <c r="AW23" s="35">
        <f xml:space="preserve"> IF(M5-D23&gt;17,C23+2,C23+1)</f>
        <v>5</v>
      </c>
      <c r="AX23" s="35">
        <f t="shared" si="51"/>
        <v>3</v>
      </c>
      <c r="AY23" s="35">
        <f t="shared" si="22"/>
        <v>3</v>
      </c>
      <c r="AZ23" s="76">
        <f t="shared" si="52"/>
        <v>3</v>
      </c>
      <c r="BA23" s="35">
        <f xml:space="preserve"> IF( N5-D23&lt;0,-1,0)</f>
        <v>0</v>
      </c>
      <c r="BB23" s="35">
        <f xml:space="preserve"> IF(N5-D23&gt;17,C23+2,C23+1)</f>
        <v>6</v>
      </c>
      <c r="BC23" s="35">
        <f t="shared" si="53"/>
        <v>3</v>
      </c>
      <c r="BD23" s="35">
        <f t="shared" si="54"/>
        <v>3</v>
      </c>
      <c r="BE23" s="76">
        <f t="shared" si="55"/>
        <v>3</v>
      </c>
    </row>
    <row r="24" spans="2:57" x14ac:dyDescent="0.25">
      <c r="B24" s="15">
        <v>13</v>
      </c>
      <c r="C24" s="15">
        <v>4</v>
      </c>
      <c r="D24" s="15">
        <v>10</v>
      </c>
      <c r="E24" s="24"/>
      <c r="F24" s="70">
        <v>9</v>
      </c>
      <c r="G24" s="70">
        <v>3</v>
      </c>
      <c r="H24" s="70">
        <v>5</v>
      </c>
      <c r="I24" s="71">
        <v>5</v>
      </c>
      <c r="J24" s="2"/>
      <c r="K24" s="6">
        <f t="shared" si="25"/>
        <v>6</v>
      </c>
      <c r="L24" s="6">
        <f t="shared" si="10"/>
        <v>3</v>
      </c>
      <c r="M24" s="6">
        <f t="shared" si="36"/>
        <v>5</v>
      </c>
      <c r="N24" s="6">
        <f t="shared" si="11"/>
        <v>5</v>
      </c>
      <c r="O24" s="9"/>
      <c r="P24" s="3">
        <f>IF(K5=D24,1,0)</f>
        <v>0</v>
      </c>
      <c r="Q24" s="3">
        <f>IF(K5&gt;D24,1,0)</f>
        <v>1</v>
      </c>
      <c r="R24" s="3">
        <f>IF(K5&gt;D24+17,1,0)</f>
        <v>0</v>
      </c>
      <c r="S24" s="3">
        <f t="shared" si="37"/>
        <v>5</v>
      </c>
      <c r="T24" s="16">
        <f t="shared" si="38"/>
        <v>8</v>
      </c>
      <c r="U24" s="3">
        <f>IF(L5=D24,1,0)</f>
        <v>0</v>
      </c>
      <c r="V24" s="3">
        <f>IF(L5&gt;D24,1,0)</f>
        <v>1</v>
      </c>
      <c r="W24" s="3">
        <f>IF(L5&gt;D24+17,1,0)</f>
        <v>1</v>
      </c>
      <c r="X24" s="3">
        <f t="shared" si="39"/>
        <v>6</v>
      </c>
      <c r="Y24" s="16">
        <f t="shared" si="40"/>
        <v>1</v>
      </c>
      <c r="Z24" s="3">
        <f>IF(M5=D24,1,0)</f>
        <v>0</v>
      </c>
      <c r="AA24" s="3">
        <f>IF(M5&gt;D24,1,0)</f>
        <v>1</v>
      </c>
      <c r="AB24" s="3">
        <f>IF(M5&gt;D24+17,1,0)</f>
        <v>0</v>
      </c>
      <c r="AC24" s="3">
        <f t="shared" si="41"/>
        <v>5</v>
      </c>
      <c r="AD24" s="16">
        <f t="shared" si="42"/>
        <v>4</v>
      </c>
      <c r="AE24" s="3">
        <f>IF(N5=D24,1,0)</f>
        <v>0</v>
      </c>
      <c r="AF24" s="3">
        <f>IF(N5&gt;D24,1,0)</f>
        <v>1</v>
      </c>
      <c r="AG24" s="3">
        <f>IF(N5&gt;D24+17,1,0)</f>
        <v>1</v>
      </c>
      <c r="AH24" s="3">
        <f t="shared" si="43"/>
        <v>6</v>
      </c>
      <c r="AI24" s="16">
        <f t="shared" si="44"/>
        <v>3</v>
      </c>
      <c r="AJ24" s="2"/>
      <c r="AK24" s="2"/>
      <c r="AL24" s="6">
        <f xml:space="preserve"> IF( K5-D24&lt;0,-1,0)</f>
        <v>0</v>
      </c>
      <c r="AM24" s="6">
        <f xml:space="preserve"> IF(K5-D24&gt;17,C24+2,C24+1)</f>
        <v>5</v>
      </c>
      <c r="AN24" s="6">
        <f t="shared" si="45"/>
        <v>-2</v>
      </c>
      <c r="AO24" s="6">
        <f t="shared" si="46"/>
        <v>0</v>
      </c>
      <c r="AP24" s="76">
        <f t="shared" si="47"/>
        <v>0</v>
      </c>
      <c r="AQ24" s="6">
        <f xml:space="preserve"> IF( L5-D24&lt;0,-1,0)</f>
        <v>0</v>
      </c>
      <c r="AR24" s="6">
        <f xml:space="preserve"> IF(L5-D24&gt;17,C24+2,C24+1)</f>
        <v>6</v>
      </c>
      <c r="AS24" s="6">
        <f t="shared" si="48"/>
        <v>5</v>
      </c>
      <c r="AT24" s="6">
        <f t="shared" si="49"/>
        <v>5</v>
      </c>
      <c r="AU24" s="76">
        <f t="shared" si="50"/>
        <v>5</v>
      </c>
      <c r="AV24" s="6">
        <f xml:space="preserve"> IF( M5-D24&lt;0,-1,0)</f>
        <v>0</v>
      </c>
      <c r="AW24" s="6">
        <f xml:space="preserve"> IF(M5-D24&gt;17,C24+2,C24+1)</f>
        <v>5</v>
      </c>
      <c r="AX24" s="6">
        <f t="shared" si="51"/>
        <v>2</v>
      </c>
      <c r="AY24" s="6">
        <f t="shared" si="22"/>
        <v>2</v>
      </c>
      <c r="AZ24" s="76">
        <f t="shared" si="52"/>
        <v>2</v>
      </c>
      <c r="BA24" s="6">
        <f xml:space="preserve"> IF( N5-D24&lt;0,-1,0)</f>
        <v>0</v>
      </c>
      <c r="BB24" s="6">
        <f xml:space="preserve"> IF(N5-D24&gt;17,C24+2,C24+1)</f>
        <v>6</v>
      </c>
      <c r="BC24" s="6">
        <f t="shared" si="53"/>
        <v>3</v>
      </c>
      <c r="BD24" s="6">
        <f t="shared" si="54"/>
        <v>3</v>
      </c>
      <c r="BE24" s="76">
        <f t="shared" si="55"/>
        <v>3</v>
      </c>
    </row>
    <row r="25" spans="2:57" x14ac:dyDescent="0.25">
      <c r="B25" s="33">
        <v>14</v>
      </c>
      <c r="C25" s="33">
        <v>3</v>
      </c>
      <c r="D25" s="33">
        <v>18</v>
      </c>
      <c r="E25" s="2"/>
      <c r="F25" s="36">
        <v>3</v>
      </c>
      <c r="G25" s="36">
        <v>4</v>
      </c>
      <c r="H25" s="36">
        <v>3</v>
      </c>
      <c r="I25" s="37">
        <v>3</v>
      </c>
      <c r="J25" s="2"/>
      <c r="K25" s="35">
        <f t="shared" si="25"/>
        <v>3</v>
      </c>
      <c r="L25" s="35">
        <f t="shared" si="10"/>
        <v>4</v>
      </c>
      <c r="M25" s="35">
        <f t="shared" si="36"/>
        <v>3</v>
      </c>
      <c r="N25" s="35">
        <f t="shared" si="11"/>
        <v>3</v>
      </c>
      <c r="O25" s="9"/>
      <c r="P25" s="3">
        <f>IF(K5=D25,1,0)</f>
        <v>0</v>
      </c>
      <c r="Q25" s="3">
        <f>IF(K5&gt;D25,1,0)</f>
        <v>1</v>
      </c>
      <c r="R25" s="3">
        <f>IF(K5&gt;D25+17,1,0)</f>
        <v>0</v>
      </c>
      <c r="S25" s="3">
        <f t="shared" si="37"/>
        <v>4</v>
      </c>
      <c r="T25" s="16">
        <f t="shared" si="38"/>
        <v>2</v>
      </c>
      <c r="U25" s="3">
        <f>IF(L5=D25,1,0)</f>
        <v>0</v>
      </c>
      <c r="V25" s="3">
        <f>IF(L5&gt;D25,1,0)</f>
        <v>1</v>
      </c>
      <c r="W25" s="3">
        <f>IF(L5&gt;D25+17,1,0)</f>
        <v>0</v>
      </c>
      <c r="X25" s="3">
        <f t="shared" si="39"/>
        <v>4</v>
      </c>
      <c r="Y25" s="16">
        <f t="shared" si="40"/>
        <v>3</v>
      </c>
      <c r="Z25" s="3">
        <f>IF(M5=D25,1,0)</f>
        <v>1</v>
      </c>
      <c r="AA25" s="3">
        <f>IF(M5&gt;D25,1,0)</f>
        <v>0</v>
      </c>
      <c r="AB25" s="3">
        <f>IF(M5&gt;D25+17,1,0)</f>
        <v>0</v>
      </c>
      <c r="AC25" s="3">
        <f t="shared" si="41"/>
        <v>4</v>
      </c>
      <c r="AD25" s="16">
        <f t="shared" si="42"/>
        <v>2</v>
      </c>
      <c r="AE25" s="3">
        <f>IF(N5=D25,1,0)</f>
        <v>0</v>
      </c>
      <c r="AF25" s="3">
        <f>IF(N5&gt;D25,1,0)</f>
        <v>1</v>
      </c>
      <c r="AG25" s="3">
        <f>IF(N5&gt;D25+17,1,0)</f>
        <v>0</v>
      </c>
      <c r="AH25" s="3">
        <f t="shared" si="43"/>
        <v>4</v>
      </c>
      <c r="AI25" s="16">
        <f t="shared" si="44"/>
        <v>2</v>
      </c>
      <c r="AJ25" s="2"/>
      <c r="AK25" s="2"/>
      <c r="AL25" s="35">
        <f xml:space="preserve"> IF( K5-D25&lt;0,-1,0)</f>
        <v>0</v>
      </c>
      <c r="AM25" s="35">
        <f xml:space="preserve"> IF(K5-D25&gt;17,C25+2,C25+1)</f>
        <v>4</v>
      </c>
      <c r="AN25" s="35">
        <f t="shared" si="45"/>
        <v>3</v>
      </c>
      <c r="AO25" s="35">
        <f t="shared" si="46"/>
        <v>3</v>
      </c>
      <c r="AP25" s="76">
        <f t="shared" si="47"/>
        <v>3</v>
      </c>
      <c r="AQ25" s="35">
        <f xml:space="preserve"> IF( L5-D25&lt;0,-1,0)</f>
        <v>0</v>
      </c>
      <c r="AR25" s="35">
        <f xml:space="preserve"> IF(L5-D25&gt;17,C25+2,C25+1)</f>
        <v>4</v>
      </c>
      <c r="AS25" s="35">
        <f t="shared" si="48"/>
        <v>2</v>
      </c>
      <c r="AT25" s="35">
        <f t="shared" si="49"/>
        <v>2</v>
      </c>
      <c r="AU25" s="76">
        <f t="shared" si="50"/>
        <v>2</v>
      </c>
      <c r="AV25" s="35">
        <f xml:space="preserve"> IF( M5-D25&lt;0,-1,0)</f>
        <v>0</v>
      </c>
      <c r="AW25" s="35">
        <f xml:space="preserve"> IF(M5-D25&gt;17,C25+2,C25+1)</f>
        <v>4</v>
      </c>
      <c r="AX25" s="35">
        <f t="shared" si="51"/>
        <v>3</v>
      </c>
      <c r="AY25" s="35">
        <f t="shared" si="22"/>
        <v>3</v>
      </c>
      <c r="AZ25" s="76">
        <f t="shared" si="52"/>
        <v>3</v>
      </c>
      <c r="BA25" s="35">
        <f xml:space="preserve"> IF( N5-D25&lt;0,-1,0)</f>
        <v>0</v>
      </c>
      <c r="BB25" s="35">
        <f xml:space="preserve"> IF(N5-D25&gt;17,C25+2,C25+1)</f>
        <v>4</v>
      </c>
      <c r="BC25" s="35">
        <f t="shared" si="53"/>
        <v>3</v>
      </c>
      <c r="BD25" s="35">
        <f xml:space="preserve"> IF(BC25&lt;0, 0, BC25+BA25)</f>
        <v>3</v>
      </c>
      <c r="BE25" s="76">
        <f t="shared" si="55"/>
        <v>3</v>
      </c>
    </row>
    <row r="26" spans="2:57" x14ac:dyDescent="0.25">
      <c r="B26" s="4">
        <v>15</v>
      </c>
      <c r="C26" s="4">
        <v>5</v>
      </c>
      <c r="D26" s="4">
        <v>3</v>
      </c>
      <c r="E26" s="2"/>
      <c r="F26" s="70">
        <v>9</v>
      </c>
      <c r="G26" s="70">
        <v>8</v>
      </c>
      <c r="H26" s="70">
        <v>6</v>
      </c>
      <c r="I26" s="71">
        <v>7</v>
      </c>
      <c r="J26" s="2"/>
      <c r="K26" s="6">
        <f t="shared" si="25"/>
        <v>7</v>
      </c>
      <c r="L26" s="6">
        <f t="shared" si="10"/>
        <v>7</v>
      </c>
      <c r="M26" s="6">
        <f t="shared" si="36"/>
        <v>6</v>
      </c>
      <c r="N26" s="6">
        <f t="shared" si="11"/>
        <v>7</v>
      </c>
      <c r="O26" s="9"/>
      <c r="P26" s="3">
        <f>IF(K5=D26,1,0)</f>
        <v>0</v>
      </c>
      <c r="Q26" s="3">
        <f>IF(K5&gt;D26,1,0)</f>
        <v>1</v>
      </c>
      <c r="R26" s="3">
        <f>IF(K5&gt;D26+17,1,0)</f>
        <v>1</v>
      </c>
      <c r="S26" s="3">
        <f t="shared" si="37"/>
        <v>7</v>
      </c>
      <c r="T26" s="16">
        <f t="shared" si="38"/>
        <v>7</v>
      </c>
      <c r="U26" s="3">
        <f>IF(L5=D26,1,0)</f>
        <v>0</v>
      </c>
      <c r="V26" s="3">
        <f>IF(L5&gt;D26,1,0)</f>
        <v>1</v>
      </c>
      <c r="W26" s="3">
        <f>IF(L5&gt;D26+17,1,0)</f>
        <v>1</v>
      </c>
      <c r="X26" s="3">
        <f t="shared" si="39"/>
        <v>7</v>
      </c>
      <c r="Y26" s="16">
        <f t="shared" si="40"/>
        <v>6</v>
      </c>
      <c r="Z26" s="3">
        <f>IF(M5=D26,1,0)</f>
        <v>0</v>
      </c>
      <c r="AA26" s="3">
        <f>IF(M5&gt;D26,1,0)</f>
        <v>1</v>
      </c>
      <c r="AB26" s="3">
        <f>IF(M5&gt;D26+17,1,0)</f>
        <v>0</v>
      </c>
      <c r="AC26" s="3">
        <f t="shared" si="41"/>
        <v>6</v>
      </c>
      <c r="AD26" s="16">
        <f t="shared" si="42"/>
        <v>5</v>
      </c>
      <c r="AE26" s="3">
        <f>IF(N5=D26,1,0)</f>
        <v>0</v>
      </c>
      <c r="AF26" s="3">
        <f>IF(N5&gt;D26,1,0)</f>
        <v>1</v>
      </c>
      <c r="AG26" s="3">
        <f>IF(N5&gt;D26+17,1,0)</f>
        <v>1</v>
      </c>
      <c r="AH26" s="3">
        <f t="shared" si="43"/>
        <v>7</v>
      </c>
      <c r="AI26" s="16">
        <f t="shared" si="44"/>
        <v>5</v>
      </c>
      <c r="AJ26" s="2"/>
      <c r="AK26" s="2"/>
      <c r="AL26" s="6">
        <f xml:space="preserve"> IF(K5-D26&lt;0,-1,0)</f>
        <v>0</v>
      </c>
      <c r="AM26" s="6">
        <f xml:space="preserve"> IF(K5-D26&gt;17,C26+2,C26+1)</f>
        <v>7</v>
      </c>
      <c r="AN26" s="6">
        <f t="shared" si="45"/>
        <v>0</v>
      </c>
      <c r="AO26" s="6">
        <f t="shared" si="46"/>
        <v>0</v>
      </c>
      <c r="AP26" s="76">
        <f t="shared" si="47"/>
        <v>0</v>
      </c>
      <c r="AQ26" s="6">
        <f xml:space="preserve"> IF( L5-D26&lt;0,-1,0)</f>
        <v>0</v>
      </c>
      <c r="AR26" s="6">
        <f xml:space="preserve"> IF(L5-D26&gt;17,C26+2,C26+1)</f>
        <v>7</v>
      </c>
      <c r="AS26" s="6">
        <f t="shared" si="48"/>
        <v>1</v>
      </c>
      <c r="AT26" s="6">
        <f t="shared" si="49"/>
        <v>1</v>
      </c>
      <c r="AU26" s="76">
        <f t="shared" si="50"/>
        <v>1</v>
      </c>
      <c r="AV26" s="6">
        <f xml:space="preserve"> IF( M5-D26&lt;0,-1,0)</f>
        <v>0</v>
      </c>
      <c r="AW26" s="6">
        <f xml:space="preserve"> IF(M5-D26&gt;17,C26+2,C26+1)</f>
        <v>6</v>
      </c>
      <c r="AX26" s="6">
        <f t="shared" si="51"/>
        <v>2</v>
      </c>
      <c r="AY26" s="6">
        <f t="shared" si="22"/>
        <v>2</v>
      </c>
      <c r="AZ26" s="76">
        <f t="shared" si="52"/>
        <v>2</v>
      </c>
      <c r="BA26" s="6">
        <f xml:space="preserve"> IF( N5-D26&lt;0,-1,0)</f>
        <v>0</v>
      </c>
      <c r="BB26" s="6">
        <f xml:space="preserve"> IF(N5-D26&gt;17,C26+2,C26+1)</f>
        <v>7</v>
      </c>
      <c r="BC26" s="6">
        <f t="shared" si="53"/>
        <v>2</v>
      </c>
      <c r="BD26" s="6">
        <f t="shared" ref="BD26:BD29" si="56" xml:space="preserve"> IF(BC26&lt;0, 0, BC26+BA26)</f>
        <v>2</v>
      </c>
      <c r="BE26" s="76">
        <f t="shared" si="55"/>
        <v>2</v>
      </c>
    </row>
    <row r="27" spans="2:57" x14ac:dyDescent="0.25">
      <c r="B27" s="33">
        <v>16</v>
      </c>
      <c r="C27" s="33">
        <v>4</v>
      </c>
      <c r="D27" s="33">
        <v>1</v>
      </c>
      <c r="E27" s="2"/>
      <c r="F27" s="36">
        <v>7</v>
      </c>
      <c r="G27" s="36">
        <v>7</v>
      </c>
      <c r="H27" s="36">
        <v>7</v>
      </c>
      <c r="I27" s="37">
        <v>7</v>
      </c>
      <c r="J27" s="2"/>
      <c r="K27" s="35">
        <f t="shared" si="25"/>
        <v>6</v>
      </c>
      <c r="L27" s="35">
        <f t="shared" si="10"/>
        <v>6</v>
      </c>
      <c r="M27" s="35">
        <f t="shared" si="36"/>
        <v>6</v>
      </c>
      <c r="N27" s="35">
        <f t="shared" si="11"/>
        <v>6</v>
      </c>
      <c r="O27" s="9"/>
      <c r="P27" s="3">
        <f>IF(K5=D27,1,0)</f>
        <v>0</v>
      </c>
      <c r="Q27" s="3">
        <f>IF(K5&gt;D27,1,0)</f>
        <v>1</v>
      </c>
      <c r="R27" s="3">
        <f>IF(K5&gt;D27+17,1,0)</f>
        <v>1</v>
      </c>
      <c r="S27" s="3">
        <f t="shared" si="37"/>
        <v>6</v>
      </c>
      <c r="T27" s="16">
        <f t="shared" si="38"/>
        <v>5</v>
      </c>
      <c r="U27" s="3">
        <f>IF(L5=D27,1,0)</f>
        <v>0</v>
      </c>
      <c r="V27" s="3">
        <f>IF(L5&gt;D27,1,0)</f>
        <v>1</v>
      </c>
      <c r="W27" s="3">
        <f>IF(L5&gt;D27+17,1,0)</f>
        <v>1</v>
      </c>
      <c r="X27" s="3">
        <f t="shared" si="39"/>
        <v>6</v>
      </c>
      <c r="Y27" s="16">
        <f t="shared" si="40"/>
        <v>5</v>
      </c>
      <c r="Z27" s="3">
        <f>IF(M5=D27,1,0)</f>
        <v>0</v>
      </c>
      <c r="AA27" s="3">
        <f>IF(M5&gt;D27,1,0)</f>
        <v>1</v>
      </c>
      <c r="AB27" s="3">
        <f>IF(M5&gt;D27+17,1,0)</f>
        <v>0</v>
      </c>
      <c r="AC27" s="3">
        <f t="shared" si="41"/>
        <v>5</v>
      </c>
      <c r="AD27" s="16">
        <f t="shared" si="42"/>
        <v>6</v>
      </c>
      <c r="AE27" s="3">
        <f>IF(N5=D27,1,0)</f>
        <v>0</v>
      </c>
      <c r="AF27" s="3">
        <f>IF(N5&gt;D27,1,0)</f>
        <v>1</v>
      </c>
      <c r="AG27" s="3">
        <f>IF(N5&gt;D27+17,1,0)</f>
        <v>1</v>
      </c>
      <c r="AH27" s="3">
        <f t="shared" si="43"/>
        <v>6</v>
      </c>
      <c r="AI27" s="16">
        <f t="shared" si="44"/>
        <v>5</v>
      </c>
      <c r="AJ27" s="2"/>
      <c r="AK27" s="2"/>
      <c r="AL27" s="35">
        <f xml:space="preserve"> IF( K5-D27&lt;0,-1,0)</f>
        <v>0</v>
      </c>
      <c r="AM27" s="35">
        <f xml:space="preserve"> IF(K5-D27&gt;17,C27+2,C27+1)</f>
        <v>6</v>
      </c>
      <c r="AN27" s="35">
        <f t="shared" si="45"/>
        <v>1</v>
      </c>
      <c r="AO27" s="35">
        <f t="shared" si="46"/>
        <v>1</v>
      </c>
      <c r="AP27" s="76">
        <f t="shared" si="47"/>
        <v>1</v>
      </c>
      <c r="AQ27" s="35">
        <f xml:space="preserve"> IF( L5-D27&lt;0,-1,0)</f>
        <v>0</v>
      </c>
      <c r="AR27" s="35">
        <f xml:space="preserve"> IF(L5-D27&gt;17,C27+2,C27+1)</f>
        <v>6</v>
      </c>
      <c r="AS27" s="35">
        <f t="shared" si="48"/>
        <v>1</v>
      </c>
      <c r="AT27" s="35">
        <f t="shared" si="49"/>
        <v>1</v>
      </c>
      <c r="AU27" s="76">
        <f t="shared" si="50"/>
        <v>1</v>
      </c>
      <c r="AV27" s="35">
        <f xml:space="preserve"> IF( M5-D27&lt;0,-1,0)</f>
        <v>0</v>
      </c>
      <c r="AW27" s="35">
        <f xml:space="preserve"> IF(M5-D27&gt;17,C27+2,C27+1)</f>
        <v>5</v>
      </c>
      <c r="AX27" s="35">
        <f t="shared" si="51"/>
        <v>0</v>
      </c>
      <c r="AY27" s="35">
        <f t="shared" si="22"/>
        <v>0</v>
      </c>
      <c r="AZ27" s="76">
        <f t="shared" si="52"/>
        <v>0</v>
      </c>
      <c r="BA27" s="35">
        <f xml:space="preserve"> IF( N5-D27&lt;0,-1,0)</f>
        <v>0</v>
      </c>
      <c r="BB27" s="35">
        <f xml:space="preserve"> IF(N5-D27&gt;17,C27+2,C27+1)</f>
        <v>6</v>
      </c>
      <c r="BC27" s="35">
        <f t="shared" si="53"/>
        <v>1</v>
      </c>
      <c r="BD27" s="35">
        <f t="shared" si="56"/>
        <v>1</v>
      </c>
      <c r="BE27" s="76">
        <f t="shared" si="55"/>
        <v>1</v>
      </c>
    </row>
    <row r="28" spans="2:57" x14ac:dyDescent="0.25">
      <c r="B28" s="4">
        <v>17</v>
      </c>
      <c r="C28" s="4">
        <v>5</v>
      </c>
      <c r="D28" s="4">
        <v>8</v>
      </c>
      <c r="E28" s="2"/>
      <c r="F28" s="70">
        <v>10</v>
      </c>
      <c r="G28" s="70">
        <v>8</v>
      </c>
      <c r="H28" s="70">
        <v>7</v>
      </c>
      <c r="I28" s="71">
        <v>9</v>
      </c>
      <c r="J28" s="2"/>
      <c r="K28" s="6">
        <f t="shared" si="25"/>
        <v>7</v>
      </c>
      <c r="L28" s="6">
        <f t="shared" si="10"/>
        <v>7</v>
      </c>
      <c r="M28" s="6">
        <f t="shared" si="36"/>
        <v>7</v>
      </c>
      <c r="N28" s="6">
        <f t="shared" si="11"/>
        <v>7</v>
      </c>
      <c r="O28" s="9"/>
      <c r="P28" s="3">
        <f>IF(K5=D28,1,0)</f>
        <v>0</v>
      </c>
      <c r="Q28" s="3">
        <f>IF(K5&gt;D28,1,0)</f>
        <v>1</v>
      </c>
      <c r="R28" s="3">
        <f>IF(K5&gt;D28+17,1,0)</f>
        <v>1</v>
      </c>
      <c r="S28" s="3">
        <f t="shared" si="37"/>
        <v>7</v>
      </c>
      <c r="T28" s="16">
        <f t="shared" si="38"/>
        <v>8</v>
      </c>
      <c r="U28" s="3">
        <f>IF(L5=D28,1,0)</f>
        <v>0</v>
      </c>
      <c r="V28" s="3">
        <f>IF(L5&gt;D28,1,0)</f>
        <v>1</v>
      </c>
      <c r="W28" s="3">
        <f>IF(L5&gt;D28+17,1,0)</f>
        <v>1</v>
      </c>
      <c r="X28" s="3">
        <f t="shared" si="39"/>
        <v>7</v>
      </c>
      <c r="Y28" s="16">
        <f t="shared" si="40"/>
        <v>6</v>
      </c>
      <c r="Z28" s="3">
        <f>IF(M5=D28,1,0)</f>
        <v>0</v>
      </c>
      <c r="AA28" s="3">
        <f>IF(M5&gt;D28,1,0)</f>
        <v>1</v>
      </c>
      <c r="AB28" s="3">
        <f>IF(M5&gt;D28+17,1,0)</f>
        <v>0</v>
      </c>
      <c r="AC28" s="3">
        <f t="shared" si="41"/>
        <v>6</v>
      </c>
      <c r="AD28" s="16">
        <f t="shared" si="42"/>
        <v>6</v>
      </c>
      <c r="AE28" s="3">
        <f t="shared" ref="AE28" si="57">IF(AX10=D28,1,0)</f>
        <v>0</v>
      </c>
      <c r="AF28" s="3">
        <f t="shared" ref="AF28" si="58">IF(AX10&gt;D28,1,0)</f>
        <v>0</v>
      </c>
      <c r="AG28" s="3">
        <f>IF(N5&gt;D28+17,1,0)</f>
        <v>1</v>
      </c>
      <c r="AH28" s="3">
        <f t="shared" si="43"/>
        <v>6</v>
      </c>
      <c r="AI28" s="16">
        <f t="shared" si="44"/>
        <v>8</v>
      </c>
      <c r="AJ28" s="2"/>
      <c r="AK28" s="2"/>
      <c r="AL28" s="6">
        <f xml:space="preserve"> IF( K5-D28&lt;0,-1,0)</f>
        <v>0</v>
      </c>
      <c r="AM28" s="6">
        <f xml:space="preserve"> IF(K5-D28&gt;17,C28+2,C28+1)</f>
        <v>7</v>
      </c>
      <c r="AN28" s="6">
        <f t="shared" si="45"/>
        <v>-1</v>
      </c>
      <c r="AO28" s="6">
        <f t="shared" si="46"/>
        <v>0</v>
      </c>
      <c r="AP28" s="76">
        <f t="shared" si="47"/>
        <v>0</v>
      </c>
      <c r="AQ28" s="6">
        <f xml:space="preserve"> IF( L5-D28&lt;0,-1,0)</f>
        <v>0</v>
      </c>
      <c r="AR28" s="6">
        <f xml:space="preserve"> IF(L5-D28&gt;17,C28+2,C28+1)</f>
        <v>7</v>
      </c>
      <c r="AS28" s="6">
        <f t="shared" si="48"/>
        <v>1</v>
      </c>
      <c r="AT28" s="6">
        <f t="shared" si="49"/>
        <v>1</v>
      </c>
      <c r="AU28" s="76">
        <f t="shared" si="50"/>
        <v>1</v>
      </c>
      <c r="AV28" s="6">
        <f xml:space="preserve"> IF( M5-D28&lt;0,-1,0)</f>
        <v>0</v>
      </c>
      <c r="AW28" s="6">
        <f xml:space="preserve"> IF(M5-D28&gt;17,C28+2,C28+1)</f>
        <v>6</v>
      </c>
      <c r="AX28" s="6">
        <f t="shared" si="51"/>
        <v>1</v>
      </c>
      <c r="AY28" s="6">
        <f t="shared" si="22"/>
        <v>1</v>
      </c>
      <c r="AZ28" s="76">
        <f t="shared" si="52"/>
        <v>1</v>
      </c>
      <c r="BA28" s="6">
        <f xml:space="preserve"> IF( N5-D28&lt;0,-1,0)</f>
        <v>0</v>
      </c>
      <c r="BB28" s="6">
        <f xml:space="preserve"> IF(N5-D28&gt;17,C28+2,C28+1)</f>
        <v>7</v>
      </c>
      <c r="BC28" s="6">
        <f t="shared" si="53"/>
        <v>0</v>
      </c>
      <c r="BD28" s="6">
        <f t="shared" si="56"/>
        <v>0</v>
      </c>
      <c r="BE28" s="76">
        <f t="shared" si="55"/>
        <v>0</v>
      </c>
    </row>
    <row r="29" spans="2:57" x14ac:dyDescent="0.25">
      <c r="B29" s="33">
        <v>18</v>
      </c>
      <c r="C29" s="33">
        <v>3</v>
      </c>
      <c r="D29" s="33">
        <v>15</v>
      </c>
      <c r="E29" s="2"/>
      <c r="F29" s="36">
        <v>3</v>
      </c>
      <c r="G29" s="36">
        <v>4</v>
      </c>
      <c r="H29" s="36">
        <v>4</v>
      </c>
      <c r="I29" s="37">
        <v>6</v>
      </c>
      <c r="J29" s="2"/>
      <c r="K29" s="35">
        <f t="shared" si="25"/>
        <v>3</v>
      </c>
      <c r="L29" s="35">
        <f t="shared" si="10"/>
        <v>4</v>
      </c>
      <c r="M29" s="35">
        <f t="shared" si="36"/>
        <v>4</v>
      </c>
      <c r="N29" s="35">
        <f t="shared" si="11"/>
        <v>5</v>
      </c>
      <c r="O29" s="9"/>
      <c r="P29" s="3">
        <f>IF(K5=D29,1,0)</f>
        <v>0</v>
      </c>
      <c r="Q29" s="3">
        <f>IF(K5&gt;D29,1,0)</f>
        <v>1</v>
      </c>
      <c r="R29" s="3">
        <f>IF(K5&gt;D29+17,1,0)</f>
        <v>0</v>
      </c>
      <c r="S29" s="3">
        <f t="shared" si="37"/>
        <v>4</v>
      </c>
      <c r="T29" s="16">
        <f t="shared" si="38"/>
        <v>2</v>
      </c>
      <c r="U29" s="3">
        <f>IF(L5=D29,1,0)</f>
        <v>0</v>
      </c>
      <c r="V29" s="3">
        <f>IF(L5&gt;D29,1,0)</f>
        <v>1</v>
      </c>
      <c r="W29" s="3">
        <f>IF(L5&gt;D29+17,1,0)</f>
        <v>0</v>
      </c>
      <c r="X29" s="3">
        <f t="shared" si="39"/>
        <v>4</v>
      </c>
      <c r="Y29" s="16">
        <f t="shared" si="40"/>
        <v>3</v>
      </c>
      <c r="Z29" s="3">
        <f>IF(M5=D29,1,0)</f>
        <v>0</v>
      </c>
      <c r="AA29" s="3">
        <f>IF(M5&gt;D29,1,0)</f>
        <v>1</v>
      </c>
      <c r="AB29" s="3">
        <f>IF(M5&gt;D29+17,1,0)</f>
        <v>0</v>
      </c>
      <c r="AC29" s="3">
        <f t="shared" si="41"/>
        <v>4</v>
      </c>
      <c r="AD29" s="16">
        <f t="shared" si="42"/>
        <v>3</v>
      </c>
      <c r="AE29" s="3">
        <f>IF(N5=D29,1,0)</f>
        <v>0</v>
      </c>
      <c r="AF29" s="3">
        <f>IF(N5&gt;D29,1,0)</f>
        <v>1</v>
      </c>
      <c r="AG29" s="3">
        <f>IF(N5&gt;D29+17,1,0)</f>
        <v>0</v>
      </c>
      <c r="AH29" s="3">
        <f t="shared" si="43"/>
        <v>4</v>
      </c>
      <c r="AI29" s="16">
        <f t="shared" si="44"/>
        <v>5</v>
      </c>
      <c r="AJ29" s="2"/>
      <c r="AK29" s="2"/>
      <c r="AL29" s="35">
        <f xml:space="preserve"> IF( K5-D29&lt;0,-1,0)</f>
        <v>0</v>
      </c>
      <c r="AM29" s="35">
        <f xml:space="preserve"> IF(K5-D29&gt;17,C29+2,C29+1)</f>
        <v>4</v>
      </c>
      <c r="AN29" s="35">
        <f t="shared" si="45"/>
        <v>3</v>
      </c>
      <c r="AO29" s="35">
        <f t="shared" si="46"/>
        <v>3</v>
      </c>
      <c r="AP29" s="76">
        <f t="shared" si="47"/>
        <v>3</v>
      </c>
      <c r="AQ29" s="35">
        <f xml:space="preserve"> IF( L5-I29&lt;0,-1,0)</f>
        <v>0</v>
      </c>
      <c r="AR29" s="35">
        <f xml:space="preserve"> IF(L5-D29&gt;17,C29+2,C29+1)</f>
        <v>4</v>
      </c>
      <c r="AS29" s="35">
        <f t="shared" si="48"/>
        <v>2</v>
      </c>
      <c r="AT29" s="35">
        <f t="shared" ref="AT29" si="59" xml:space="preserve"> IF(AS29&lt;0, 0, AS29)</f>
        <v>2</v>
      </c>
      <c r="AU29" s="76">
        <f t="shared" si="50"/>
        <v>2</v>
      </c>
      <c r="AV29" s="35">
        <f xml:space="preserve"> IF( M5-D29&lt;0,-1,0)</f>
        <v>0</v>
      </c>
      <c r="AW29" s="35">
        <f xml:space="preserve"> IF(M5-D29&gt;17,C29+2,C29+1)</f>
        <v>4</v>
      </c>
      <c r="AX29" s="35">
        <f t="shared" si="51"/>
        <v>2</v>
      </c>
      <c r="AY29" s="35">
        <f t="shared" si="22"/>
        <v>2</v>
      </c>
      <c r="AZ29" s="76">
        <f t="shared" si="52"/>
        <v>2</v>
      </c>
      <c r="BA29" s="35">
        <f xml:space="preserve"> IF( N5-D29&lt;0,-1,0)</f>
        <v>0</v>
      </c>
      <c r="BB29" s="35">
        <f xml:space="preserve"> IF(N5-D29&gt;17,C29+2,C29+1)</f>
        <v>4</v>
      </c>
      <c r="BC29" s="35">
        <f t="shared" si="53"/>
        <v>0</v>
      </c>
      <c r="BD29" s="35">
        <f t="shared" si="56"/>
        <v>0</v>
      </c>
      <c r="BE29" s="76">
        <f t="shared" si="55"/>
        <v>0</v>
      </c>
    </row>
    <row r="30" spans="2:57" x14ac:dyDescent="0.25">
      <c r="B30" s="4" t="s">
        <v>2</v>
      </c>
      <c r="C30" s="4">
        <f>SUM(C21:C29)</f>
        <v>36</v>
      </c>
      <c r="D30" s="4"/>
      <c r="E30" s="2"/>
      <c r="F30" s="6">
        <f t="shared" ref="F30:N30" si="60">SUM(F21:F29)</f>
        <v>60</v>
      </c>
      <c r="G30" s="6">
        <f t="shared" si="60"/>
        <v>53</v>
      </c>
      <c r="H30" s="6">
        <f t="shared" si="60"/>
        <v>46</v>
      </c>
      <c r="I30" s="6">
        <f t="shared" si="60"/>
        <v>54</v>
      </c>
      <c r="J30" s="2"/>
      <c r="K30" s="6">
        <f t="shared" si="60"/>
        <v>50</v>
      </c>
      <c r="L30" s="6">
        <f t="shared" si="60"/>
        <v>48</v>
      </c>
      <c r="M30" s="6">
        <f t="shared" si="60"/>
        <v>45</v>
      </c>
      <c r="N30" s="6">
        <f t="shared" si="60"/>
        <v>48</v>
      </c>
      <c r="O30" s="9"/>
      <c r="P30" s="3" t="s">
        <v>9</v>
      </c>
      <c r="Q30" s="3"/>
      <c r="R30" s="3"/>
      <c r="S30" s="3" t="s">
        <v>9</v>
      </c>
      <c r="T30" s="16">
        <f t="shared" ref="T30" si="61">SUM(T21:T29)</f>
        <v>47</v>
      </c>
      <c r="U30" s="3" t="s">
        <v>9</v>
      </c>
      <c r="V30" s="3"/>
      <c r="W30" s="3"/>
      <c r="X30" s="3" t="s">
        <v>9</v>
      </c>
      <c r="Y30" s="16">
        <f t="shared" ref="Y30" si="62">SUM(Y21:Y29)</f>
        <v>39</v>
      </c>
      <c r="Z30" s="3" t="s">
        <v>9</v>
      </c>
      <c r="AA30" s="3"/>
      <c r="AB30" s="3"/>
      <c r="AC30" s="3" t="s">
        <v>9</v>
      </c>
      <c r="AD30" s="16">
        <f t="shared" ref="AD30" si="63">SUM(AD21:AD29)</f>
        <v>37</v>
      </c>
      <c r="AE30" s="3" t="s">
        <v>9</v>
      </c>
      <c r="AF30" s="3"/>
      <c r="AG30" s="3"/>
      <c r="AH30" s="3" t="s">
        <v>9</v>
      </c>
      <c r="AI30" s="16">
        <f t="shared" ref="AI30" si="64">SUM(AI21:AI29)</f>
        <v>40</v>
      </c>
      <c r="AJ30" s="2"/>
      <c r="AK30" s="2"/>
      <c r="AL30" s="1"/>
      <c r="AM30" s="6" t="s">
        <v>9</v>
      </c>
      <c r="AN30" s="1" t="s">
        <v>9</v>
      </c>
      <c r="AO30" s="6">
        <f t="shared" ref="AO30:AP30" si="65">SUM(AO21:AO29)</f>
        <v>10</v>
      </c>
      <c r="AP30" s="78">
        <f t="shared" si="65"/>
        <v>10</v>
      </c>
      <c r="AQ30" s="1"/>
      <c r="AR30" s="6" t="s">
        <v>9</v>
      </c>
      <c r="AS30" s="1" t="s">
        <v>9</v>
      </c>
      <c r="AT30" s="6">
        <f t="shared" ref="AT30:AU30" si="66">SUM(AT21:AT29)</f>
        <v>15</v>
      </c>
      <c r="AU30" s="78">
        <f t="shared" si="66"/>
        <v>15</v>
      </c>
      <c r="AV30" s="6"/>
      <c r="AW30" s="6" t="s">
        <v>9</v>
      </c>
      <c r="AX30" s="6" t="s">
        <v>9</v>
      </c>
      <c r="AY30" s="6">
        <f t="shared" ref="AY30:AZ30" si="67">SUM(AY21:AY29)</f>
        <v>17</v>
      </c>
      <c r="AZ30" s="78">
        <f t="shared" si="67"/>
        <v>17</v>
      </c>
      <c r="BA30" s="1"/>
      <c r="BB30" s="6" t="s">
        <v>9</v>
      </c>
      <c r="BC30" s="1" t="s">
        <v>9</v>
      </c>
      <c r="BD30" s="6">
        <f t="shared" ref="BD30:BE30" si="68">SUM(BD21:BD29)</f>
        <v>16</v>
      </c>
      <c r="BE30" s="78">
        <f t="shared" si="68"/>
        <v>16</v>
      </c>
    </row>
    <row r="31" spans="2:57" x14ac:dyDescent="0.25">
      <c r="B31" s="33" t="s">
        <v>1</v>
      </c>
      <c r="C31" s="33">
        <f>C20</f>
        <v>35</v>
      </c>
      <c r="D31" s="33"/>
      <c r="E31" s="2"/>
      <c r="F31" s="35">
        <f t="shared" ref="F31:N31" si="69">F20</f>
        <v>56</v>
      </c>
      <c r="G31" s="35">
        <f t="shared" si="69"/>
        <v>57</v>
      </c>
      <c r="H31" s="35">
        <f t="shared" si="69"/>
        <v>46</v>
      </c>
      <c r="I31" s="35">
        <f t="shared" si="69"/>
        <v>57</v>
      </c>
      <c r="J31" s="2"/>
      <c r="K31" s="35">
        <f t="shared" si="69"/>
        <v>47</v>
      </c>
      <c r="L31" s="35">
        <f t="shared" si="69"/>
        <v>51</v>
      </c>
      <c r="M31" s="35">
        <f t="shared" si="69"/>
        <v>44</v>
      </c>
      <c r="N31" s="35">
        <f t="shared" si="69"/>
        <v>48</v>
      </c>
      <c r="O31" s="9"/>
      <c r="P31" s="3" t="s">
        <v>9</v>
      </c>
      <c r="Q31" s="3"/>
      <c r="R31" s="3"/>
      <c r="S31" s="3" t="s">
        <v>9</v>
      </c>
      <c r="T31" s="16">
        <f>T20</f>
        <v>43</v>
      </c>
      <c r="U31" s="3" t="s">
        <v>9</v>
      </c>
      <c r="V31" s="3"/>
      <c r="W31" s="3"/>
      <c r="X31" s="3" t="s">
        <v>9</v>
      </c>
      <c r="Y31" s="16">
        <f>Y20</f>
        <v>43</v>
      </c>
      <c r="Z31" s="3" t="s">
        <v>9</v>
      </c>
      <c r="AA31" s="3"/>
      <c r="AB31" s="3"/>
      <c r="AC31" s="3" t="s">
        <v>9</v>
      </c>
      <c r="AD31" s="16">
        <f>AD20</f>
        <v>37</v>
      </c>
      <c r="AE31" s="3" t="s">
        <v>9</v>
      </c>
      <c r="AF31" s="3"/>
      <c r="AG31" s="3"/>
      <c r="AH31" s="3" t="s">
        <v>9</v>
      </c>
      <c r="AI31" s="16">
        <f>AI20</f>
        <v>41</v>
      </c>
      <c r="AJ31" s="2"/>
      <c r="AK31" s="2"/>
      <c r="AL31" s="39"/>
      <c r="AM31" s="38"/>
      <c r="AN31" s="38"/>
      <c r="AO31" s="35">
        <f t="shared" ref="AO31:AP31" si="70">AO20</f>
        <v>14</v>
      </c>
      <c r="AP31" s="79">
        <f t="shared" si="70"/>
        <v>14</v>
      </c>
      <c r="AQ31" s="39"/>
      <c r="AR31" s="38"/>
      <c r="AS31" s="38"/>
      <c r="AT31" s="35">
        <f t="shared" ref="AT31:AU31" si="71">AT20</f>
        <v>11</v>
      </c>
      <c r="AU31" s="79">
        <f t="shared" si="71"/>
        <v>11</v>
      </c>
      <c r="AV31" s="35"/>
      <c r="AW31" s="35"/>
      <c r="AX31" s="35"/>
      <c r="AY31" s="35">
        <f t="shared" ref="AY31:AZ31" si="72">AY20</f>
        <v>17</v>
      </c>
      <c r="AZ31" s="79">
        <f t="shared" si="72"/>
        <v>17</v>
      </c>
      <c r="BA31" s="39"/>
      <c r="BB31" s="38"/>
      <c r="BC31" s="38"/>
      <c r="BD31" s="35">
        <f t="shared" ref="BD31:BE31" si="73">BD20</f>
        <v>14</v>
      </c>
      <c r="BE31" s="79">
        <f t="shared" si="73"/>
        <v>14</v>
      </c>
    </row>
    <row r="32" spans="2:57" x14ac:dyDescent="0.25">
      <c r="B32" s="4" t="s">
        <v>3</v>
      </c>
      <c r="C32" s="4">
        <f>SUM(C30+C31)</f>
        <v>71</v>
      </c>
      <c r="D32" s="4"/>
      <c r="E32" s="14"/>
      <c r="F32" s="6">
        <f t="shared" ref="F32:N32" si="74">SUM(F30+F31)</f>
        <v>116</v>
      </c>
      <c r="G32" s="6">
        <f t="shared" si="74"/>
        <v>110</v>
      </c>
      <c r="H32" s="6">
        <f t="shared" si="74"/>
        <v>92</v>
      </c>
      <c r="I32" s="6">
        <f t="shared" si="74"/>
        <v>111</v>
      </c>
      <c r="J32" s="14"/>
      <c r="K32" s="6">
        <f t="shared" si="74"/>
        <v>97</v>
      </c>
      <c r="L32" s="6">
        <f t="shared" si="74"/>
        <v>99</v>
      </c>
      <c r="M32" s="6">
        <f t="shared" si="74"/>
        <v>89</v>
      </c>
      <c r="N32" s="6">
        <f t="shared" si="74"/>
        <v>96</v>
      </c>
      <c r="O32" s="22"/>
      <c r="P32" s="3" t="s">
        <v>9</v>
      </c>
      <c r="Q32" s="3"/>
      <c r="R32" s="3"/>
      <c r="S32" s="3" t="s">
        <v>9</v>
      </c>
      <c r="T32" s="16">
        <f>T30+T31</f>
        <v>90</v>
      </c>
      <c r="U32" s="3" t="s">
        <v>9</v>
      </c>
      <c r="V32" s="3"/>
      <c r="W32" s="3"/>
      <c r="X32" s="3" t="s">
        <v>9</v>
      </c>
      <c r="Y32" s="16">
        <f>Y30+Y31</f>
        <v>82</v>
      </c>
      <c r="Z32" s="3" t="s">
        <v>9</v>
      </c>
      <c r="AA32" s="3"/>
      <c r="AB32" s="3"/>
      <c r="AC32" s="3" t="s">
        <v>9</v>
      </c>
      <c r="AD32" s="16">
        <f t="shared" ref="AD32" si="75">AD30+AD31</f>
        <v>74</v>
      </c>
      <c r="AE32" s="3" t="s">
        <v>9</v>
      </c>
      <c r="AF32" s="3"/>
      <c r="AG32" s="3"/>
      <c r="AH32" s="3" t="s">
        <v>9</v>
      </c>
      <c r="AI32" s="16">
        <f t="shared" ref="AI32" si="76">AI30+AI31</f>
        <v>81</v>
      </c>
      <c r="AJ32" s="2"/>
      <c r="AK32" s="2"/>
      <c r="AL32" s="3"/>
      <c r="AM32" s="1"/>
      <c r="AN32" s="1"/>
      <c r="AO32" s="6">
        <f t="shared" ref="AO32:AP32" si="77">SUM(AO30+AO31)</f>
        <v>24</v>
      </c>
      <c r="AP32" s="78">
        <f t="shared" si="77"/>
        <v>24</v>
      </c>
      <c r="AQ32" s="3"/>
      <c r="AR32" s="1"/>
      <c r="AS32" s="1"/>
      <c r="AT32" s="6">
        <f t="shared" ref="AT32:AU32" si="78">SUM(AT30+AT31)</f>
        <v>26</v>
      </c>
      <c r="AU32" s="78">
        <f t="shared" si="78"/>
        <v>26</v>
      </c>
      <c r="AV32" s="6"/>
      <c r="AW32" s="6"/>
      <c r="AX32" s="6"/>
      <c r="AY32" s="6">
        <f t="shared" ref="AY32:AZ32" si="79">SUM(AY30+AY31)</f>
        <v>34</v>
      </c>
      <c r="AZ32" s="78">
        <f t="shared" si="79"/>
        <v>34</v>
      </c>
      <c r="BA32" s="3"/>
      <c r="BB32" s="1"/>
      <c r="BC32" s="1"/>
      <c r="BD32" s="6">
        <f t="shared" ref="BD32:BE32" si="80">SUM(BD30+BD31)</f>
        <v>30</v>
      </c>
      <c r="BE32" s="78">
        <f t="shared" si="80"/>
        <v>30</v>
      </c>
    </row>
    <row r="33" spans="2:57" x14ac:dyDescent="0.25">
      <c r="J33" s="27"/>
      <c r="K33" s="27"/>
      <c r="L33" s="27"/>
      <c r="M33" s="27"/>
      <c r="N33" s="27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2"/>
      <c r="AK33" s="2"/>
      <c r="BE33" s="75" t="s">
        <v>9</v>
      </c>
    </row>
    <row r="34" spans="2:57" x14ac:dyDescent="0.25">
      <c r="J34" s="27"/>
    </row>
    <row r="35" spans="2:57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6"/>
      <c r="L35" s="26"/>
      <c r="M35" s="26"/>
      <c r="N35" s="26"/>
    </row>
    <row r="36" spans="2:57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6"/>
      <c r="L36" s="26"/>
      <c r="M36" s="26"/>
      <c r="N36" s="26"/>
    </row>
    <row r="37" spans="2:57" x14ac:dyDescent="0.25">
      <c r="B37" s="25" t="s">
        <v>14</v>
      </c>
      <c r="C37" s="27"/>
      <c r="E37" s="323" t="s">
        <v>36</v>
      </c>
      <c r="F37" s="322"/>
      <c r="G37" s="322"/>
      <c r="H37" s="322"/>
      <c r="AJ37" t="s">
        <v>9</v>
      </c>
      <c r="AL37" s="72" t="s">
        <v>9</v>
      </c>
      <c r="AM37" s="72"/>
      <c r="AN37" s="72"/>
      <c r="AO37" s="72"/>
      <c r="AP37" s="74"/>
      <c r="BA37" t="s">
        <v>9</v>
      </c>
    </row>
    <row r="38" spans="2:57" x14ac:dyDescent="0.25">
      <c r="B38" t="s">
        <v>9</v>
      </c>
      <c r="AL38" s="72" t="s">
        <v>9</v>
      </c>
      <c r="AM38" s="72"/>
      <c r="AN38" s="72"/>
      <c r="AO38" s="72"/>
      <c r="AP38" s="74"/>
    </row>
    <row r="39" spans="2:57" x14ac:dyDescent="0.25">
      <c r="B39" s="72" t="s">
        <v>15</v>
      </c>
      <c r="C39" s="27"/>
      <c r="E39" s="72"/>
      <c r="F39" s="72"/>
      <c r="G39" s="72"/>
      <c r="H39" s="74"/>
      <c r="I39" s="72"/>
      <c r="J39" s="72"/>
      <c r="K39" s="40" t="s">
        <v>22</v>
      </c>
      <c r="L39" s="41" t="s">
        <v>40</v>
      </c>
      <c r="M39" s="42" t="s">
        <v>20</v>
      </c>
      <c r="N39" s="55" t="s">
        <v>25</v>
      </c>
      <c r="O39" s="7"/>
      <c r="AM39" s="93"/>
      <c r="AN39" s="27" t="s">
        <v>12</v>
      </c>
      <c r="AO39" s="27"/>
      <c r="AP39" s="27"/>
      <c r="AQ39" s="27"/>
      <c r="AR39" s="27"/>
      <c r="AS39" s="27"/>
      <c r="AT39" s="27"/>
      <c r="AV39" s="40" t="s">
        <v>22</v>
      </c>
      <c r="AW39" s="41" t="s">
        <v>40</v>
      </c>
      <c r="AX39" s="42" t="s">
        <v>41</v>
      </c>
      <c r="AY39" s="55" t="s">
        <v>25</v>
      </c>
    </row>
    <row r="40" spans="2:57" x14ac:dyDescent="0.25">
      <c r="B40" s="72" t="s">
        <v>16</v>
      </c>
      <c r="C40" s="27"/>
      <c r="E40" s="72"/>
      <c r="F40" s="72"/>
      <c r="G40" s="72"/>
      <c r="H40" s="74"/>
      <c r="I40" s="72"/>
      <c r="J40" s="72"/>
      <c r="K40" s="5">
        <v>14</v>
      </c>
      <c r="L40" s="5">
        <v>23</v>
      </c>
      <c r="M40" s="5">
        <v>36</v>
      </c>
      <c r="N40" s="5">
        <v>36</v>
      </c>
      <c r="O40" s="7"/>
      <c r="AL40" s="93" t="s">
        <v>9</v>
      </c>
      <c r="AM40" s="93"/>
      <c r="AN40" s="27" t="s">
        <v>13</v>
      </c>
      <c r="AO40" s="27"/>
      <c r="AP40" s="27"/>
      <c r="AQ40" s="27"/>
      <c r="AR40" s="27"/>
      <c r="AS40" s="27"/>
      <c r="AT40" s="27"/>
      <c r="AU40" s="72"/>
      <c r="AV40" s="16">
        <f>(K67-C44)</f>
        <v>27</v>
      </c>
      <c r="AW40" s="16">
        <f>L67-C44</f>
        <v>31</v>
      </c>
      <c r="AX40" s="16">
        <f>(M67-C44)</f>
        <v>33</v>
      </c>
      <c r="AY40" s="16">
        <f>(N67-C44)</f>
        <v>32</v>
      </c>
      <c r="BA40" t="s">
        <v>9</v>
      </c>
      <c r="BB40" s="17"/>
    </row>
    <row r="41" spans="2:57" x14ac:dyDescent="0.25">
      <c r="B41" t="s">
        <v>9</v>
      </c>
      <c r="L41" s="12" t="s">
        <v>10</v>
      </c>
      <c r="M41" s="12"/>
      <c r="AL41" t="s">
        <v>9</v>
      </c>
      <c r="AV41">
        <f>AV40-K40</f>
        <v>13</v>
      </c>
      <c r="AW41">
        <f t="shared" ref="AW41:AY41" si="81">AW40-L40</f>
        <v>8</v>
      </c>
      <c r="AX41">
        <f t="shared" si="81"/>
        <v>-3</v>
      </c>
      <c r="AY41">
        <f t="shared" si="81"/>
        <v>-4</v>
      </c>
    </row>
    <row r="42" spans="2:57" x14ac:dyDescent="0.25">
      <c r="B42" t="s">
        <v>9</v>
      </c>
      <c r="AL42" s="25" t="s">
        <v>11</v>
      </c>
      <c r="AM42" s="27"/>
      <c r="AO42" s="93"/>
      <c r="AQ42" s="93"/>
      <c r="AR42" s="93"/>
      <c r="AS42" s="93"/>
      <c r="AT42" s="93"/>
      <c r="AU42" s="93"/>
      <c r="AV42" s="93"/>
      <c r="AW42" s="93"/>
      <c r="AX42" s="93"/>
      <c r="AY42" s="93"/>
      <c r="BA42" s="93"/>
      <c r="BB42" s="93"/>
      <c r="BC42" s="93"/>
      <c r="BD42" s="93"/>
    </row>
    <row r="43" spans="2:57" x14ac:dyDescent="0.25">
      <c r="B43" s="31" t="s">
        <v>5</v>
      </c>
      <c r="C43" s="32" t="s">
        <v>8</v>
      </c>
      <c r="D43" s="81"/>
      <c r="E43" s="11"/>
      <c r="F43" s="324" t="s">
        <v>7</v>
      </c>
      <c r="G43" s="325"/>
      <c r="H43" s="325"/>
      <c r="I43" s="325"/>
      <c r="J43" s="11"/>
      <c r="K43" s="18" t="s">
        <v>57</v>
      </c>
      <c r="L43" s="18"/>
      <c r="M43" s="18"/>
      <c r="N43" s="18"/>
      <c r="O43" s="19"/>
      <c r="P43" s="11"/>
      <c r="Q43" s="19"/>
      <c r="R43" s="19"/>
      <c r="S43" s="11"/>
      <c r="T43" s="11"/>
      <c r="U43" s="11"/>
      <c r="V43" s="19" t="s">
        <v>49</v>
      </c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3"/>
      <c r="AL43" s="322" t="s">
        <v>42</v>
      </c>
      <c r="AM43" s="322"/>
      <c r="AN43" s="322"/>
      <c r="AO43" s="322"/>
      <c r="AP43" s="322"/>
      <c r="AQ43" s="322"/>
      <c r="AR43" s="322"/>
      <c r="AS43" s="322"/>
      <c r="AT43" s="322"/>
    </row>
    <row r="44" spans="2:57" x14ac:dyDescent="0.25">
      <c r="B44" s="82">
        <v>71</v>
      </c>
      <c r="C44" s="83">
        <v>70</v>
      </c>
      <c r="D44" s="84" t="s">
        <v>9</v>
      </c>
      <c r="E44" s="2"/>
      <c r="F44" s="102" t="s">
        <v>10</v>
      </c>
      <c r="G44" s="14"/>
      <c r="H44" s="14"/>
      <c r="I44" s="14"/>
      <c r="J44" s="2"/>
      <c r="K44" s="9" t="s">
        <v>58</v>
      </c>
      <c r="L44" s="21"/>
      <c r="M44" s="21"/>
      <c r="N44" s="21"/>
      <c r="O44" s="9"/>
      <c r="Q44" s="20"/>
      <c r="R44" s="20"/>
      <c r="T44" s="20" t="s">
        <v>50</v>
      </c>
      <c r="U44" s="2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94"/>
      <c r="AJ44" t="s">
        <v>9</v>
      </c>
      <c r="AM44" t="s">
        <v>9</v>
      </c>
    </row>
    <row r="45" spans="2:57" x14ac:dyDescent="0.25">
      <c r="B45" s="8" t="s">
        <v>0</v>
      </c>
      <c r="C45" s="8" t="s">
        <v>5</v>
      </c>
      <c r="D45" s="10" t="s">
        <v>4</v>
      </c>
      <c r="E45" s="2"/>
      <c r="F45" s="40" t="s">
        <v>22</v>
      </c>
      <c r="G45" s="41" t="s">
        <v>40</v>
      </c>
      <c r="H45" s="42" t="s">
        <v>41</v>
      </c>
      <c r="I45" s="55" t="s">
        <v>25</v>
      </c>
      <c r="J45" s="2"/>
      <c r="K45" s="40" t="s">
        <v>22</v>
      </c>
      <c r="L45" s="41" t="s">
        <v>40</v>
      </c>
      <c r="M45" s="42" t="s">
        <v>41</v>
      </c>
      <c r="N45" s="55" t="s">
        <v>25</v>
      </c>
      <c r="O45" s="9"/>
      <c r="P45" s="95" t="s">
        <v>59</v>
      </c>
      <c r="Q45" s="96"/>
      <c r="R45" s="96"/>
      <c r="S45" s="96" t="s">
        <v>9</v>
      </c>
      <c r="T45" s="97" t="s">
        <v>9</v>
      </c>
      <c r="U45" s="3" t="s">
        <v>60</v>
      </c>
      <c r="V45" s="96"/>
      <c r="W45" s="96"/>
      <c r="X45" s="96"/>
      <c r="Y45" s="97"/>
      <c r="Z45" s="95" t="s">
        <v>61</v>
      </c>
      <c r="AA45" s="96"/>
      <c r="AB45" s="96"/>
      <c r="AC45" s="96"/>
      <c r="AD45" s="97"/>
      <c r="AE45" s="95" t="s">
        <v>62</v>
      </c>
      <c r="AF45" s="96"/>
      <c r="AG45" s="96" t="s">
        <v>9</v>
      </c>
      <c r="AH45" s="96"/>
      <c r="AI45" s="97"/>
      <c r="AJ45" t="s">
        <v>9</v>
      </c>
      <c r="AL45" s="56" t="s">
        <v>22</v>
      </c>
      <c r="AM45" s="44"/>
      <c r="AN45" s="44"/>
      <c r="AO45" s="45"/>
      <c r="AQ45" s="59" t="s">
        <v>40</v>
      </c>
      <c r="AR45" s="47"/>
      <c r="AS45" s="47"/>
      <c r="AT45" s="48"/>
      <c r="AU45" s="2"/>
      <c r="AV45" s="42" t="s">
        <v>41</v>
      </c>
      <c r="AW45" s="49"/>
      <c r="AX45" s="49"/>
      <c r="AY45" s="50"/>
      <c r="AZ45" s="80"/>
      <c r="BA45" s="58" t="s">
        <v>25</v>
      </c>
      <c r="BB45" s="51"/>
      <c r="BC45" s="51"/>
      <c r="BD45" s="52"/>
    </row>
    <row r="46" spans="2:57" x14ac:dyDescent="0.25">
      <c r="B46" s="33">
        <v>1</v>
      </c>
      <c r="C46" s="33">
        <v>4</v>
      </c>
      <c r="D46" s="34">
        <v>5</v>
      </c>
      <c r="E46" s="2"/>
      <c r="F46" s="36">
        <v>5</v>
      </c>
      <c r="G46" s="36">
        <v>10</v>
      </c>
      <c r="H46" s="36">
        <v>8</v>
      </c>
      <c r="I46" s="37">
        <v>4</v>
      </c>
      <c r="J46" s="2"/>
      <c r="K46" s="35">
        <f t="shared" ref="K46" si="82">IF(F46-C46 &gt;2,C46+2,F46)</f>
        <v>5</v>
      </c>
      <c r="L46" s="35">
        <f>IF(G46-C46 &gt;2,C46+2,G46)</f>
        <v>6</v>
      </c>
      <c r="M46" s="35">
        <f t="shared" ref="M46:M54" si="83">IF(H46-C46 &gt;2,C46+2,H46)</f>
        <v>6</v>
      </c>
      <c r="N46" s="35">
        <f>IF(I46-C46 &gt;2,C46+2,I46)</f>
        <v>4</v>
      </c>
      <c r="O46" s="9"/>
      <c r="P46" s="3">
        <f>IF(K40=D46,1,0)</f>
        <v>0</v>
      </c>
      <c r="Q46" s="3">
        <f>IF(K40&gt;D46,1,0)</f>
        <v>1</v>
      </c>
      <c r="R46" s="3">
        <f>IF(K40&gt;D46+17,1,0)</f>
        <v>0</v>
      </c>
      <c r="S46" s="3">
        <f t="shared" ref="S46:S54" si="84">SUM(P46:R46)+C46</f>
        <v>5</v>
      </c>
      <c r="T46" s="16">
        <f t="shared" ref="T46:T54" si="85">(F46-S46)+C46</f>
        <v>4</v>
      </c>
      <c r="U46" s="3">
        <f>IF(L40=D46,1,0)</f>
        <v>0</v>
      </c>
      <c r="V46" s="3">
        <f>IF(L40&gt;D46,1,0)</f>
        <v>1</v>
      </c>
      <c r="W46" s="3">
        <f>IF(L40&gt;D46+17,1,0)</f>
        <v>1</v>
      </c>
      <c r="X46" s="3">
        <f>SUM(U46:W46)+C46</f>
        <v>6</v>
      </c>
      <c r="Y46" s="16">
        <f>(G46-X46)+C46</f>
        <v>8</v>
      </c>
      <c r="Z46" s="3">
        <f>IF(M40=D46,1,0)</f>
        <v>0</v>
      </c>
      <c r="AA46" s="3">
        <f>IF(M40&gt;D46,1,0)</f>
        <v>1</v>
      </c>
      <c r="AB46" s="3">
        <f>IF(M40&gt;D46+17,1,0)</f>
        <v>1</v>
      </c>
      <c r="AC46" s="3">
        <f>SUM(Z46:AB46)+C46</f>
        <v>6</v>
      </c>
      <c r="AD46" s="16">
        <f>(H46-AC46)+C46</f>
        <v>6</v>
      </c>
      <c r="AE46" s="3">
        <f>IF(N40=D46,1,0)</f>
        <v>0</v>
      </c>
      <c r="AF46" s="3">
        <f>IF(N40&gt;D46,1,0)</f>
        <v>1</v>
      </c>
      <c r="AG46" s="3">
        <f>IF(N40&gt;D46+17,1,0)</f>
        <v>1</v>
      </c>
      <c r="AH46" s="3">
        <f>SUM(AE46:AG46)+C46</f>
        <v>6</v>
      </c>
      <c r="AI46" s="16">
        <f>(I46-AH46)+C46</f>
        <v>2</v>
      </c>
      <c r="AJ46" s="2"/>
      <c r="AK46" s="2"/>
      <c r="AL46" s="35">
        <f xml:space="preserve"> IF( K40-D46&lt;0,-1,0)</f>
        <v>0</v>
      </c>
      <c r="AM46" s="35">
        <f xml:space="preserve"> IF(K40-D46&gt;17,C46+2,C46+1)</f>
        <v>5</v>
      </c>
      <c r="AN46" s="35">
        <f t="shared" ref="AN46:AN54" si="86">(AM46+2)-F46</f>
        <v>2</v>
      </c>
      <c r="AO46" s="35">
        <f xml:space="preserve"> IF(AN46&lt;0, 0, AN46+AL46)</f>
        <v>2</v>
      </c>
      <c r="AP46" s="76">
        <f>IF(AO46&lt;0,0,AO46)</f>
        <v>2</v>
      </c>
      <c r="AQ46" s="35">
        <f xml:space="preserve"> IF( L40-D46&lt;0,-1,0)</f>
        <v>0</v>
      </c>
      <c r="AR46" s="35">
        <f xml:space="preserve"> IF(L40-D46&gt;17,C46+2,C46+1)</f>
        <v>6</v>
      </c>
      <c r="AS46" s="35">
        <f t="shared" ref="AS46:AS54" si="87">(AR46+2)-G46</f>
        <v>-2</v>
      </c>
      <c r="AT46" s="35">
        <f xml:space="preserve"> IF(AS46&lt;0, 0, AS46+AQ46)</f>
        <v>0</v>
      </c>
      <c r="AU46" s="76">
        <f>IF(AT46&lt;0,0,AT46)</f>
        <v>0</v>
      </c>
      <c r="AV46" s="35">
        <f xml:space="preserve"> IF( M40-D46&lt;0,-1,0)</f>
        <v>0</v>
      </c>
      <c r="AW46" s="35">
        <f xml:space="preserve"> IF(M40-D46&gt;17,C46+2,C46+1)</f>
        <v>6</v>
      </c>
      <c r="AX46" s="35">
        <f t="shared" ref="AX46:AX54" si="88">(AW46+2)-H46</f>
        <v>0</v>
      </c>
      <c r="AY46" s="35">
        <f>IF(AX46&lt;0,0,AX46+AV46)</f>
        <v>0</v>
      </c>
      <c r="AZ46" s="76">
        <f>IF(AY46&lt;0,0,AY46)</f>
        <v>0</v>
      </c>
      <c r="BA46" s="35">
        <f xml:space="preserve"> IF( N40-D46&lt;0,-1,0)</f>
        <v>0</v>
      </c>
      <c r="BB46" s="35">
        <f xml:space="preserve"> IF(N40-D46&gt;17,C46+2,C46+1)</f>
        <v>6</v>
      </c>
      <c r="BC46" s="35">
        <f t="shared" ref="BC46:BC54" si="89">(BB46+2)-I46</f>
        <v>4</v>
      </c>
      <c r="BD46" s="35">
        <f t="shared" ref="BD46:BD50" si="90" xml:space="preserve"> IF(BC46&lt;0, 0, BC46+BA46)</f>
        <v>4</v>
      </c>
      <c r="BE46" s="76">
        <f>IF(BD46&lt;0,0,BD46)</f>
        <v>4</v>
      </c>
    </row>
    <row r="47" spans="2:57" x14ac:dyDescent="0.25">
      <c r="B47" s="4">
        <v>2</v>
      </c>
      <c r="C47" s="4">
        <v>5</v>
      </c>
      <c r="D47" s="4">
        <v>13</v>
      </c>
      <c r="E47" s="2"/>
      <c r="F47" s="70">
        <v>8</v>
      </c>
      <c r="G47" s="70">
        <v>6</v>
      </c>
      <c r="H47" s="70">
        <v>9</v>
      </c>
      <c r="I47" s="71">
        <v>9</v>
      </c>
      <c r="J47" s="2"/>
      <c r="K47" s="6">
        <f>IF(F47-C47 &gt;2,C47+2,F47)</f>
        <v>7</v>
      </c>
      <c r="L47" s="6">
        <f t="shared" ref="L47:L54" si="91">IF(G47-C47 &gt;2,C47+2,G47)</f>
        <v>6</v>
      </c>
      <c r="M47" s="6">
        <f t="shared" si="83"/>
        <v>7</v>
      </c>
      <c r="N47" s="6">
        <f t="shared" ref="N47:N54" si="92">IF(I47-C47 &gt;2,C47+2,I47)</f>
        <v>7</v>
      </c>
      <c r="O47" s="9"/>
      <c r="P47" s="3">
        <f>IF(K40=D47,1,0)</f>
        <v>0</v>
      </c>
      <c r="Q47" s="3">
        <f>IF(K40&gt;D47,1,0)</f>
        <v>1</v>
      </c>
      <c r="R47" s="3">
        <f>IF(K40&gt;D47+17,1,0)</f>
        <v>0</v>
      </c>
      <c r="S47" s="3">
        <f t="shared" si="84"/>
        <v>6</v>
      </c>
      <c r="T47" s="16">
        <f t="shared" si="85"/>
        <v>7</v>
      </c>
      <c r="U47" s="3">
        <f>IF(L40=D47,1,0)</f>
        <v>0</v>
      </c>
      <c r="V47" s="3">
        <f>IF(L40&gt;D47,1,0)</f>
        <v>1</v>
      </c>
      <c r="W47" s="3">
        <f>IF(L40&gt;D47+17,1,0)</f>
        <v>0</v>
      </c>
      <c r="X47" s="3">
        <f t="shared" ref="X47:X54" si="93">SUM(U47:W47)+C47</f>
        <v>6</v>
      </c>
      <c r="Y47" s="16">
        <f t="shared" ref="Y47:Y54" si="94">(G47-X47)+C47</f>
        <v>5</v>
      </c>
      <c r="Z47" s="3">
        <f>IF(M40=D47,1,0)</f>
        <v>0</v>
      </c>
      <c r="AA47" s="3">
        <f>IF(M40&gt;D47,1,0)</f>
        <v>1</v>
      </c>
      <c r="AB47" s="3">
        <f>IF(M40&gt;D47+17,1,0)</f>
        <v>1</v>
      </c>
      <c r="AC47" s="3">
        <f t="shared" ref="AC47:AC54" si="95">SUM(Z47:AB47)+C47</f>
        <v>7</v>
      </c>
      <c r="AD47" s="16">
        <f t="shared" ref="AD47:AD54" si="96">(H47-AC47)+C47</f>
        <v>7</v>
      </c>
      <c r="AE47" s="3">
        <f>IF(N40=D47,1,0)</f>
        <v>0</v>
      </c>
      <c r="AF47" s="3">
        <f>IF(N40&gt;D47,1,0)</f>
        <v>1</v>
      </c>
      <c r="AG47" s="3">
        <f>IF(N40&gt;D47+17,1,0)</f>
        <v>1</v>
      </c>
      <c r="AH47" s="3">
        <f t="shared" ref="AH47:AH54" si="97">SUM(AE47:AG47)+C47</f>
        <v>7</v>
      </c>
      <c r="AI47" s="16">
        <f t="shared" ref="AI47:AI54" si="98">(I47-AH47)+C47</f>
        <v>7</v>
      </c>
      <c r="AJ47" s="26" t="s">
        <v>9</v>
      </c>
      <c r="AK47" s="26"/>
      <c r="AL47" s="6">
        <f xml:space="preserve"> IF( K40-D47&lt;0,-1,0)</f>
        <v>0</v>
      </c>
      <c r="AM47" s="6">
        <f xml:space="preserve"> IF(K40-D47&gt;17,C47+2,C47+1)</f>
        <v>6</v>
      </c>
      <c r="AN47" s="6">
        <f t="shared" si="86"/>
        <v>0</v>
      </c>
      <c r="AO47" s="6">
        <f t="shared" ref="AO47:AO54" si="99" xml:space="preserve"> IF(AN47&lt;0, 0, AN47+AL47)</f>
        <v>0</v>
      </c>
      <c r="AP47" s="76">
        <f t="shared" ref="AP47:AP54" si="100">IF(AO47&lt;0,0,AO47)</f>
        <v>0</v>
      </c>
      <c r="AQ47" s="6">
        <f xml:space="preserve"> IF( L40-D47&lt;0,-1,0)</f>
        <v>0</v>
      </c>
      <c r="AR47" s="6">
        <f xml:space="preserve"> IF(L40-D47&gt;17,C47+2,C47+1)</f>
        <v>6</v>
      </c>
      <c r="AS47" s="6">
        <f t="shared" si="87"/>
        <v>2</v>
      </c>
      <c r="AT47" s="6">
        <f t="shared" ref="AT47:AT54" si="101" xml:space="preserve"> IF(AS47&lt;0, 0, AS47+AQ47)</f>
        <v>2</v>
      </c>
      <c r="AU47" s="76">
        <f t="shared" ref="AU47:AU54" si="102">IF(AT47&lt;0,0,AT47)</f>
        <v>2</v>
      </c>
      <c r="AV47" s="6">
        <f xml:space="preserve"> IF( M40-D47&lt;0,-1,0)</f>
        <v>0</v>
      </c>
      <c r="AW47" s="6">
        <f xml:space="preserve"> IF(M40-D47&gt;17,C47+2,C47+1)</f>
        <v>7</v>
      </c>
      <c r="AX47" s="6">
        <f t="shared" si="88"/>
        <v>0</v>
      </c>
      <c r="AY47" s="6">
        <f t="shared" ref="AY47:AY54" si="103">IF(AX47&lt;0,0,AX47+AV47)</f>
        <v>0</v>
      </c>
      <c r="AZ47" s="76">
        <f t="shared" ref="AZ47:AZ54" si="104">IF(AY47&lt;0,0,AY47)</f>
        <v>0</v>
      </c>
      <c r="BA47" s="6">
        <f xml:space="preserve"> IF( N40-D47&lt;0,-1,0)</f>
        <v>0</v>
      </c>
      <c r="BB47" s="6">
        <f xml:space="preserve"> IF(N40-D47&gt;17,C47+2,C47+1)</f>
        <v>7</v>
      </c>
      <c r="BC47" s="6">
        <f t="shared" si="89"/>
        <v>0</v>
      </c>
      <c r="BD47" s="6">
        <f t="shared" si="90"/>
        <v>0</v>
      </c>
      <c r="BE47" s="76">
        <f t="shared" ref="BE47:BE54" si="105">IF(BD47&lt;0,0,BD47)</f>
        <v>0</v>
      </c>
    </row>
    <row r="48" spans="2:57" x14ac:dyDescent="0.25">
      <c r="B48" s="33">
        <v>3</v>
      </c>
      <c r="C48" s="33">
        <v>4</v>
      </c>
      <c r="D48" s="33">
        <v>7</v>
      </c>
      <c r="E48" s="2"/>
      <c r="F48" s="36">
        <v>5</v>
      </c>
      <c r="G48" s="36">
        <v>10</v>
      </c>
      <c r="H48" s="36">
        <v>7</v>
      </c>
      <c r="I48" s="37">
        <v>7</v>
      </c>
      <c r="J48" s="2"/>
      <c r="K48" s="35">
        <f t="shared" ref="K48:K54" si="106">IF(F48-C48 &gt;2,C48+2,F48)</f>
        <v>5</v>
      </c>
      <c r="L48" s="35">
        <f t="shared" si="91"/>
        <v>6</v>
      </c>
      <c r="M48" s="35">
        <f t="shared" si="83"/>
        <v>6</v>
      </c>
      <c r="N48" s="35">
        <f t="shared" si="92"/>
        <v>6</v>
      </c>
      <c r="O48" s="9"/>
      <c r="P48" s="3">
        <f>IF(K40=D48,1,0)</f>
        <v>0</v>
      </c>
      <c r="Q48" s="3">
        <f>IF(K40&gt;D48,1,0)</f>
        <v>1</v>
      </c>
      <c r="R48" s="3">
        <f>IF(K40&gt;D48+17,1,0)</f>
        <v>0</v>
      </c>
      <c r="S48" s="3">
        <f t="shared" si="84"/>
        <v>5</v>
      </c>
      <c r="T48" s="16">
        <f t="shared" si="85"/>
        <v>4</v>
      </c>
      <c r="U48" s="3">
        <f>IF(L40=D48,1,0)</f>
        <v>0</v>
      </c>
      <c r="V48" s="3">
        <f>IF(L40&gt;D48,1,0)</f>
        <v>1</v>
      </c>
      <c r="W48" s="3">
        <f>IF(L40&gt;D48+17,1,0)</f>
        <v>0</v>
      </c>
      <c r="X48" s="3">
        <f t="shared" si="93"/>
        <v>5</v>
      </c>
      <c r="Y48" s="16">
        <f t="shared" si="94"/>
        <v>9</v>
      </c>
      <c r="Z48" s="3">
        <f>IF(M40=D48,1,0)</f>
        <v>0</v>
      </c>
      <c r="AA48" s="3">
        <f>IF(M40&gt;D48,1,0)</f>
        <v>1</v>
      </c>
      <c r="AB48" s="3">
        <f>IF(M40&gt;D48+17,1,0)</f>
        <v>1</v>
      </c>
      <c r="AC48" s="3">
        <f t="shared" si="95"/>
        <v>6</v>
      </c>
      <c r="AD48" s="16">
        <f t="shared" si="96"/>
        <v>5</v>
      </c>
      <c r="AE48" s="3">
        <f>IF(N40=D48,1,0)</f>
        <v>0</v>
      </c>
      <c r="AF48" s="3">
        <f>IF(N40&gt;D48,1,0)</f>
        <v>1</v>
      </c>
      <c r="AG48" s="3">
        <f>IF(N40&gt;D48+17,1,0)</f>
        <v>1</v>
      </c>
      <c r="AH48" s="3">
        <f t="shared" si="97"/>
        <v>6</v>
      </c>
      <c r="AI48" s="16">
        <f t="shared" si="98"/>
        <v>5</v>
      </c>
      <c r="AJ48" s="2"/>
      <c r="AK48" s="2"/>
      <c r="AL48" s="35">
        <f xml:space="preserve"> IF( K40-D48&lt;0,-1,0)</f>
        <v>0</v>
      </c>
      <c r="AM48" s="35">
        <f xml:space="preserve"> IF(K40-D48&gt;17,C48+2,C48+1)</f>
        <v>5</v>
      </c>
      <c r="AN48" s="35">
        <f t="shared" si="86"/>
        <v>2</v>
      </c>
      <c r="AO48" s="35">
        <f t="shared" si="99"/>
        <v>2</v>
      </c>
      <c r="AP48" s="76">
        <f t="shared" si="100"/>
        <v>2</v>
      </c>
      <c r="AQ48" s="35">
        <f xml:space="preserve"> IF( L40-D48&lt;0,-1,0)</f>
        <v>0</v>
      </c>
      <c r="AR48" s="35">
        <f xml:space="preserve"> IF(L40-D48&gt;17,C48+2,C48+1)</f>
        <v>5</v>
      </c>
      <c r="AS48" s="35">
        <f t="shared" si="87"/>
        <v>-3</v>
      </c>
      <c r="AT48" s="35">
        <f t="shared" si="101"/>
        <v>0</v>
      </c>
      <c r="AU48" s="76">
        <f t="shared" si="102"/>
        <v>0</v>
      </c>
      <c r="AV48" s="35">
        <f xml:space="preserve"> IF( M40-D48&lt;0,-1,0)</f>
        <v>0</v>
      </c>
      <c r="AW48" s="35">
        <f xml:space="preserve"> IF(M40-D48&gt;17,C48+2,C48+1)</f>
        <v>6</v>
      </c>
      <c r="AX48" s="35">
        <f t="shared" si="88"/>
        <v>1</v>
      </c>
      <c r="AY48" s="35">
        <f t="shared" si="103"/>
        <v>1</v>
      </c>
      <c r="AZ48" s="76">
        <f t="shared" si="104"/>
        <v>1</v>
      </c>
      <c r="BA48" s="35">
        <f xml:space="preserve"> IF( N40-D48&lt;0,-1,0)</f>
        <v>0</v>
      </c>
      <c r="BB48" s="35">
        <f xml:space="preserve"> IF(N40-D48&gt;17,C48+2,C48+1)</f>
        <v>6</v>
      </c>
      <c r="BC48" s="35">
        <f t="shared" si="89"/>
        <v>1</v>
      </c>
      <c r="BD48" s="35">
        <f t="shared" si="90"/>
        <v>1</v>
      </c>
      <c r="BE48" s="76">
        <f t="shared" si="105"/>
        <v>1</v>
      </c>
    </row>
    <row r="49" spans="2:57" x14ac:dyDescent="0.25">
      <c r="B49" s="4">
        <v>4</v>
      </c>
      <c r="C49" s="4">
        <v>3</v>
      </c>
      <c r="D49" s="4">
        <v>11</v>
      </c>
      <c r="E49" s="2"/>
      <c r="F49" s="70">
        <v>5</v>
      </c>
      <c r="G49" s="70">
        <v>10</v>
      </c>
      <c r="H49" s="70">
        <v>5</v>
      </c>
      <c r="I49" s="71">
        <v>4</v>
      </c>
      <c r="J49" s="2"/>
      <c r="K49" s="6">
        <f t="shared" si="106"/>
        <v>5</v>
      </c>
      <c r="L49" s="6">
        <f t="shared" si="91"/>
        <v>5</v>
      </c>
      <c r="M49" s="6">
        <f t="shared" si="83"/>
        <v>5</v>
      </c>
      <c r="N49" s="6">
        <f t="shared" si="92"/>
        <v>4</v>
      </c>
      <c r="O49" s="9"/>
      <c r="P49" s="3">
        <f>IF(K40=D49,1,0)</f>
        <v>0</v>
      </c>
      <c r="Q49" s="3">
        <f>IF(K40&gt;D49,1,0)</f>
        <v>1</v>
      </c>
      <c r="R49" s="3">
        <f>IF(K40&gt;D49+17,1,0)</f>
        <v>0</v>
      </c>
      <c r="S49" s="3">
        <f t="shared" si="84"/>
        <v>4</v>
      </c>
      <c r="T49" s="16">
        <f t="shared" si="85"/>
        <v>4</v>
      </c>
      <c r="U49" s="3">
        <f>IF(L40=D49,1,0)</f>
        <v>0</v>
      </c>
      <c r="V49" s="3">
        <f>IF(L40&gt;D49,1,0)</f>
        <v>1</v>
      </c>
      <c r="W49" s="3">
        <f>IF(L40&gt;D49+17,1,0)</f>
        <v>0</v>
      </c>
      <c r="X49" s="3">
        <f t="shared" si="93"/>
        <v>4</v>
      </c>
      <c r="Y49" s="16">
        <f t="shared" si="94"/>
        <v>9</v>
      </c>
      <c r="Z49" s="3">
        <f>IF(M40=D49,1,0)</f>
        <v>0</v>
      </c>
      <c r="AA49" s="3">
        <f>IF(M40&gt;D49,1,0)</f>
        <v>1</v>
      </c>
      <c r="AB49" s="3">
        <f>IF(M40&gt;D49+17,1,0)</f>
        <v>1</v>
      </c>
      <c r="AC49" s="3">
        <f t="shared" si="95"/>
        <v>5</v>
      </c>
      <c r="AD49" s="16">
        <f t="shared" si="96"/>
        <v>3</v>
      </c>
      <c r="AE49" s="3">
        <f>IF(N40=D49,1,0)</f>
        <v>0</v>
      </c>
      <c r="AF49" s="3">
        <f>IF(N40&gt;D49,1,0)</f>
        <v>1</v>
      </c>
      <c r="AG49" s="3">
        <f>IF(N40&gt;D49+17,1,0)</f>
        <v>1</v>
      </c>
      <c r="AH49" s="3">
        <f t="shared" si="97"/>
        <v>5</v>
      </c>
      <c r="AI49" s="16">
        <f t="shared" si="98"/>
        <v>2</v>
      </c>
      <c r="AJ49" s="2"/>
      <c r="AK49" s="2"/>
      <c r="AL49" s="6">
        <f xml:space="preserve"> IF( K40-D49&lt;0,-1,0)</f>
        <v>0</v>
      </c>
      <c r="AM49" s="6">
        <f xml:space="preserve"> IF(K40-D49&gt;17,C49+2,C49+1)</f>
        <v>4</v>
      </c>
      <c r="AN49" s="6">
        <f t="shared" si="86"/>
        <v>1</v>
      </c>
      <c r="AO49" s="6">
        <f t="shared" si="99"/>
        <v>1</v>
      </c>
      <c r="AP49" s="76">
        <f t="shared" si="100"/>
        <v>1</v>
      </c>
      <c r="AQ49" s="6">
        <f xml:space="preserve"> IF( L40-D49&lt;0,-1,0)</f>
        <v>0</v>
      </c>
      <c r="AR49" s="6">
        <f xml:space="preserve"> IF(L40-D49&gt;17,C49+2,C49+1)</f>
        <v>4</v>
      </c>
      <c r="AS49" s="6">
        <f t="shared" si="87"/>
        <v>-4</v>
      </c>
      <c r="AT49" s="6">
        <f t="shared" si="101"/>
        <v>0</v>
      </c>
      <c r="AU49" s="76">
        <f t="shared" si="102"/>
        <v>0</v>
      </c>
      <c r="AV49" s="6">
        <f xml:space="preserve"> IF( M40-D49&lt;0,-1,0)</f>
        <v>0</v>
      </c>
      <c r="AW49" s="6">
        <f xml:space="preserve"> IF(M40-D49&gt;17,C49+2,C49+1)</f>
        <v>5</v>
      </c>
      <c r="AX49" s="6">
        <f t="shared" si="88"/>
        <v>2</v>
      </c>
      <c r="AY49" s="6">
        <f t="shared" si="103"/>
        <v>2</v>
      </c>
      <c r="AZ49" s="76">
        <f t="shared" si="104"/>
        <v>2</v>
      </c>
      <c r="BA49" s="6">
        <f xml:space="preserve"> IF( N40-D49&lt;0,-1,0)</f>
        <v>0</v>
      </c>
      <c r="BB49" s="6">
        <f xml:space="preserve"> IF(N40-D49&gt;17,C49+2,C49+1)</f>
        <v>5</v>
      </c>
      <c r="BC49" s="6">
        <f t="shared" si="89"/>
        <v>3</v>
      </c>
      <c r="BD49" s="6">
        <f t="shared" si="90"/>
        <v>3</v>
      </c>
      <c r="BE49" s="76">
        <f t="shared" si="105"/>
        <v>3</v>
      </c>
    </row>
    <row r="50" spans="2:57" x14ac:dyDescent="0.25">
      <c r="B50" s="33">
        <v>5</v>
      </c>
      <c r="C50" s="33">
        <v>4</v>
      </c>
      <c r="D50" s="33">
        <v>16</v>
      </c>
      <c r="E50" s="2"/>
      <c r="F50" s="36">
        <v>5</v>
      </c>
      <c r="G50" s="36">
        <v>7</v>
      </c>
      <c r="H50" s="36">
        <v>5</v>
      </c>
      <c r="I50" s="37">
        <v>7</v>
      </c>
      <c r="J50" s="2"/>
      <c r="K50" s="35">
        <f t="shared" si="106"/>
        <v>5</v>
      </c>
      <c r="L50" s="35">
        <f t="shared" si="91"/>
        <v>6</v>
      </c>
      <c r="M50" s="35">
        <f t="shared" si="83"/>
        <v>5</v>
      </c>
      <c r="N50" s="35">
        <f t="shared" si="92"/>
        <v>6</v>
      </c>
      <c r="O50" s="9"/>
      <c r="P50" s="3">
        <f>IF(K40=D50,1,0)</f>
        <v>0</v>
      </c>
      <c r="Q50" s="3">
        <f>IF(K40&gt;D50,1,0)</f>
        <v>0</v>
      </c>
      <c r="R50" s="3">
        <f>IF(K40&gt;D50+17,1,0)</f>
        <v>0</v>
      </c>
      <c r="S50" s="3">
        <f t="shared" si="84"/>
        <v>4</v>
      </c>
      <c r="T50" s="16">
        <f t="shared" si="85"/>
        <v>5</v>
      </c>
      <c r="U50" s="3">
        <f>IF(L40=D50,1,0)</f>
        <v>0</v>
      </c>
      <c r="V50" s="3">
        <f>IF(L40&gt;D50,1,0)</f>
        <v>1</v>
      </c>
      <c r="W50" s="3">
        <f>IF(L40&gt;D50+17,1,0)</f>
        <v>0</v>
      </c>
      <c r="X50" s="3">
        <f t="shared" si="93"/>
        <v>5</v>
      </c>
      <c r="Y50" s="16">
        <f t="shared" si="94"/>
        <v>6</v>
      </c>
      <c r="Z50" s="3">
        <f>IF(M40=D50,1,0)</f>
        <v>0</v>
      </c>
      <c r="AA50" s="3">
        <f>IF(M40&gt;D50,1,0)</f>
        <v>1</v>
      </c>
      <c r="AB50" s="3">
        <f>IF(M40&gt;D50+17,1,0)</f>
        <v>1</v>
      </c>
      <c r="AC50" s="3">
        <f t="shared" si="95"/>
        <v>6</v>
      </c>
      <c r="AD50" s="16">
        <f t="shared" si="96"/>
        <v>3</v>
      </c>
      <c r="AE50" s="3">
        <f>IF(N40=D50,1,0)</f>
        <v>0</v>
      </c>
      <c r="AF50" s="3">
        <f>IF(N40&gt;D50,1,0)</f>
        <v>1</v>
      </c>
      <c r="AG50" s="3">
        <f>IF(N40&gt;D50+17,1,0)</f>
        <v>1</v>
      </c>
      <c r="AH50" s="3">
        <f t="shared" si="97"/>
        <v>6</v>
      </c>
      <c r="AI50" s="16">
        <f t="shared" si="98"/>
        <v>5</v>
      </c>
      <c r="AJ50" s="2"/>
      <c r="AK50" s="2"/>
      <c r="AL50" s="35">
        <f xml:space="preserve"> IF( K40-D50&lt;0,-1,0)</f>
        <v>-1</v>
      </c>
      <c r="AM50" s="35">
        <f xml:space="preserve"> IF(K40-D50&gt;17,C50+2,C50+1)</f>
        <v>5</v>
      </c>
      <c r="AN50" s="35">
        <f t="shared" si="86"/>
        <v>2</v>
      </c>
      <c r="AO50" s="35">
        <f t="shared" si="99"/>
        <v>1</v>
      </c>
      <c r="AP50" s="76">
        <f t="shared" si="100"/>
        <v>1</v>
      </c>
      <c r="AQ50" s="35">
        <f xml:space="preserve"> IF( L40-D50&lt;0,-1,0)</f>
        <v>0</v>
      </c>
      <c r="AR50" s="35">
        <f xml:space="preserve"> IF(L40-D50&gt;17,C50+2,C50+1)</f>
        <v>5</v>
      </c>
      <c r="AS50" s="35">
        <f t="shared" si="87"/>
        <v>0</v>
      </c>
      <c r="AT50" s="35">
        <f t="shared" si="101"/>
        <v>0</v>
      </c>
      <c r="AU50" s="76">
        <f t="shared" si="102"/>
        <v>0</v>
      </c>
      <c r="AV50" s="35">
        <f xml:space="preserve"> IF( M40-D50&lt;0,-1,0)</f>
        <v>0</v>
      </c>
      <c r="AW50" s="35">
        <f xml:space="preserve"> IF(M40-D50&gt;17,C50+2,C50+1)</f>
        <v>6</v>
      </c>
      <c r="AX50" s="35">
        <f t="shared" si="88"/>
        <v>3</v>
      </c>
      <c r="AY50" s="35">
        <f t="shared" si="103"/>
        <v>3</v>
      </c>
      <c r="AZ50" s="76">
        <f t="shared" si="104"/>
        <v>3</v>
      </c>
      <c r="BA50" s="35">
        <f xml:space="preserve"> IF( N40-D50&lt;0,-1,0)</f>
        <v>0</v>
      </c>
      <c r="BB50" s="35">
        <f xml:space="preserve"> IF(N40-D50&gt;17,C50+2,C50+1)</f>
        <v>6</v>
      </c>
      <c r="BC50" s="35">
        <f t="shared" si="89"/>
        <v>1</v>
      </c>
      <c r="BD50" s="35">
        <f t="shared" si="90"/>
        <v>1</v>
      </c>
      <c r="BE50" s="76">
        <f t="shared" si="105"/>
        <v>1</v>
      </c>
    </row>
    <row r="51" spans="2:57" x14ac:dyDescent="0.25">
      <c r="B51" s="4">
        <v>6</v>
      </c>
      <c r="C51" s="4">
        <v>4</v>
      </c>
      <c r="D51" s="4">
        <v>2</v>
      </c>
      <c r="E51" s="2"/>
      <c r="F51" s="70">
        <v>8</v>
      </c>
      <c r="G51" s="70">
        <v>10</v>
      </c>
      <c r="H51" s="70">
        <v>9</v>
      </c>
      <c r="I51" s="71">
        <v>9</v>
      </c>
      <c r="J51" s="2"/>
      <c r="K51" s="6">
        <f t="shared" si="106"/>
        <v>6</v>
      </c>
      <c r="L51" s="6">
        <f t="shared" si="91"/>
        <v>6</v>
      </c>
      <c r="M51" s="6">
        <f t="shared" si="83"/>
        <v>6</v>
      </c>
      <c r="N51" s="6">
        <f t="shared" si="92"/>
        <v>6</v>
      </c>
      <c r="O51" s="9"/>
      <c r="P51" s="3">
        <f>IF(K40=D51,1,0)</f>
        <v>0</v>
      </c>
      <c r="Q51" s="3">
        <f>IF(K40&gt;D51,1,0)</f>
        <v>1</v>
      </c>
      <c r="R51" s="3">
        <f>IF(K40&gt;D51+17,1,0)</f>
        <v>0</v>
      </c>
      <c r="S51" s="3">
        <f t="shared" si="84"/>
        <v>5</v>
      </c>
      <c r="T51" s="16">
        <f t="shared" si="85"/>
        <v>7</v>
      </c>
      <c r="U51" s="3">
        <f>IF(L40=D51,1,0)</f>
        <v>0</v>
      </c>
      <c r="V51" s="3">
        <f>IF(L40&gt;D51,1,0)</f>
        <v>1</v>
      </c>
      <c r="W51" s="3">
        <f>IF(L40&gt;D51+17,1,0)</f>
        <v>1</v>
      </c>
      <c r="X51" s="3">
        <f t="shared" si="93"/>
        <v>6</v>
      </c>
      <c r="Y51" s="16">
        <f t="shared" si="94"/>
        <v>8</v>
      </c>
      <c r="Z51" s="3">
        <f>IF(M40=D51,1,0)</f>
        <v>0</v>
      </c>
      <c r="AA51" s="3">
        <f>IF(M40&gt;D51,1,0)</f>
        <v>1</v>
      </c>
      <c r="AB51" s="3">
        <f>IF(M40&gt;D51+17,1,0)</f>
        <v>1</v>
      </c>
      <c r="AC51" s="3">
        <f t="shared" si="95"/>
        <v>6</v>
      </c>
      <c r="AD51" s="16">
        <f t="shared" si="96"/>
        <v>7</v>
      </c>
      <c r="AE51" s="3">
        <f>IF(N40=D51,1,0)</f>
        <v>0</v>
      </c>
      <c r="AF51" s="3">
        <f>IF(N40&gt;D51,1,0)</f>
        <v>1</v>
      </c>
      <c r="AG51" s="3">
        <f>IF(N40&gt;D51+17,1,0)</f>
        <v>1</v>
      </c>
      <c r="AH51" s="3">
        <f t="shared" si="97"/>
        <v>6</v>
      </c>
      <c r="AI51" s="16">
        <f t="shared" si="98"/>
        <v>7</v>
      </c>
      <c r="AJ51" s="2"/>
      <c r="AK51" s="2"/>
      <c r="AL51" s="6">
        <f xml:space="preserve"> IF( K40-D51&lt;0,-1,0)</f>
        <v>0</v>
      </c>
      <c r="AM51" s="6">
        <f xml:space="preserve"> IF(K40-D51&gt;17,C51+2,C51+1)</f>
        <v>5</v>
      </c>
      <c r="AN51" s="6">
        <f t="shared" si="86"/>
        <v>-1</v>
      </c>
      <c r="AO51" s="6">
        <f t="shared" si="99"/>
        <v>0</v>
      </c>
      <c r="AP51" s="76">
        <f t="shared" si="100"/>
        <v>0</v>
      </c>
      <c r="AQ51" s="6">
        <f xml:space="preserve"> IF( L40-D51&lt;0,-1,0)</f>
        <v>0</v>
      </c>
      <c r="AR51" s="6">
        <f xml:space="preserve"> IF(L40-D51&gt;17,C51+2,C51+1)</f>
        <v>6</v>
      </c>
      <c r="AS51" s="6">
        <f t="shared" si="87"/>
        <v>-2</v>
      </c>
      <c r="AT51" s="6">
        <f t="shared" si="101"/>
        <v>0</v>
      </c>
      <c r="AU51" s="76">
        <f t="shared" si="102"/>
        <v>0</v>
      </c>
      <c r="AV51" s="6">
        <f xml:space="preserve"> IF( M40-D51&lt;0,-1,0)</f>
        <v>0</v>
      </c>
      <c r="AW51" s="6">
        <f xml:space="preserve"> IF(M40-D51&gt;17,C51+2,C51+1)</f>
        <v>6</v>
      </c>
      <c r="AX51" s="6">
        <f t="shared" si="88"/>
        <v>-1</v>
      </c>
      <c r="AY51" s="6">
        <f t="shared" si="103"/>
        <v>0</v>
      </c>
      <c r="AZ51" s="76">
        <f t="shared" si="104"/>
        <v>0</v>
      </c>
      <c r="BA51" s="6">
        <f xml:space="preserve"> IF( N40-D51&lt;0,-1,0)</f>
        <v>0</v>
      </c>
      <c r="BB51" s="6">
        <f xml:space="preserve"> IF(N40-D51&gt;17,C51+2,C51+1)</f>
        <v>6</v>
      </c>
      <c r="BC51" s="6">
        <f t="shared" si="89"/>
        <v>-1</v>
      </c>
      <c r="BD51" s="6">
        <f xml:space="preserve"> IF(BC51&lt;0, 0, BC51+BA51)</f>
        <v>0</v>
      </c>
      <c r="BE51" s="76">
        <f t="shared" si="105"/>
        <v>0</v>
      </c>
    </row>
    <row r="52" spans="2:57" x14ac:dyDescent="0.25">
      <c r="B52" s="33">
        <v>7</v>
      </c>
      <c r="C52" s="33">
        <v>4</v>
      </c>
      <c r="D52" s="33">
        <v>9</v>
      </c>
      <c r="E52" s="2"/>
      <c r="F52" s="36">
        <v>7</v>
      </c>
      <c r="G52" s="36">
        <v>10</v>
      </c>
      <c r="H52" s="36">
        <v>5</v>
      </c>
      <c r="I52" s="37">
        <v>5</v>
      </c>
      <c r="J52" s="2"/>
      <c r="K52" s="35">
        <f t="shared" si="106"/>
        <v>6</v>
      </c>
      <c r="L52" s="35">
        <f t="shared" si="91"/>
        <v>6</v>
      </c>
      <c r="M52" s="35">
        <f t="shared" si="83"/>
        <v>5</v>
      </c>
      <c r="N52" s="35">
        <f t="shared" si="92"/>
        <v>5</v>
      </c>
      <c r="O52" s="9"/>
      <c r="P52" s="3">
        <f>IF(K40=D52,1,0)</f>
        <v>0</v>
      </c>
      <c r="Q52" s="3">
        <f>IF(K40&gt;D52,1,0)</f>
        <v>1</v>
      </c>
      <c r="R52" s="3">
        <f>IF(K40&gt;D52+17,1,0)</f>
        <v>0</v>
      </c>
      <c r="S52" s="3">
        <f t="shared" si="84"/>
        <v>5</v>
      </c>
      <c r="T52" s="16">
        <f t="shared" si="85"/>
        <v>6</v>
      </c>
      <c r="U52" s="3">
        <f>IF(L40=D52,1,0)</f>
        <v>0</v>
      </c>
      <c r="V52" s="3">
        <f>IF(L40&gt;D52,1,0)</f>
        <v>1</v>
      </c>
      <c r="W52" s="3">
        <f>IF(L40&gt;D52+17,1,0)</f>
        <v>0</v>
      </c>
      <c r="X52" s="3">
        <f t="shared" si="93"/>
        <v>5</v>
      </c>
      <c r="Y52" s="16">
        <f t="shared" si="94"/>
        <v>9</v>
      </c>
      <c r="Z52" s="3">
        <f>IF(M40=D52,1,0)</f>
        <v>0</v>
      </c>
      <c r="AA52" s="3">
        <f>IF(M40&gt;D52,1,0)</f>
        <v>1</v>
      </c>
      <c r="AB52" s="3">
        <f>IF(M40&gt;D52+17,1,0)</f>
        <v>1</v>
      </c>
      <c r="AC52" s="3">
        <f t="shared" si="95"/>
        <v>6</v>
      </c>
      <c r="AD52" s="16">
        <f t="shared" si="96"/>
        <v>3</v>
      </c>
      <c r="AE52" s="3">
        <f>IF(N40=D52,1,0)</f>
        <v>0</v>
      </c>
      <c r="AF52" s="3">
        <f>IF(N40&gt;D52,1,0)</f>
        <v>1</v>
      </c>
      <c r="AG52" s="3">
        <f>IF(N40&gt;D52+17,1,0)</f>
        <v>1</v>
      </c>
      <c r="AH52" s="3">
        <f t="shared" si="97"/>
        <v>6</v>
      </c>
      <c r="AI52" s="16">
        <f t="shared" si="98"/>
        <v>3</v>
      </c>
      <c r="AJ52" s="2"/>
      <c r="AK52" s="2"/>
      <c r="AL52" s="35">
        <f xml:space="preserve"> IF( K40-D52&lt;0,-1,0)</f>
        <v>0</v>
      </c>
      <c r="AM52" s="35">
        <f xml:space="preserve"> IF(K40-D52&gt;17,C52+2,C52+1)</f>
        <v>5</v>
      </c>
      <c r="AN52" s="35">
        <f t="shared" si="86"/>
        <v>0</v>
      </c>
      <c r="AO52" s="35">
        <f t="shared" si="99"/>
        <v>0</v>
      </c>
      <c r="AP52" s="76">
        <f t="shared" si="100"/>
        <v>0</v>
      </c>
      <c r="AQ52" s="35">
        <f xml:space="preserve"> IF( L40-D52&lt;0,-1,0)</f>
        <v>0</v>
      </c>
      <c r="AR52" s="35">
        <f xml:space="preserve"> IF(L40-D52&gt;17,C52+2,C52+1)</f>
        <v>5</v>
      </c>
      <c r="AS52" s="35">
        <f t="shared" si="87"/>
        <v>-3</v>
      </c>
      <c r="AT52" s="35">
        <f t="shared" si="101"/>
        <v>0</v>
      </c>
      <c r="AU52" s="76">
        <f t="shared" si="102"/>
        <v>0</v>
      </c>
      <c r="AV52" s="35">
        <f xml:space="preserve"> IF( M40-D52&lt;0,-1,0)</f>
        <v>0</v>
      </c>
      <c r="AW52" s="35">
        <f xml:space="preserve"> IF(M40-D52&gt;17,C52+2,C52+1)</f>
        <v>6</v>
      </c>
      <c r="AX52" s="35">
        <f t="shared" si="88"/>
        <v>3</v>
      </c>
      <c r="AY52" s="35">
        <f t="shared" si="103"/>
        <v>3</v>
      </c>
      <c r="AZ52" s="76">
        <f t="shared" si="104"/>
        <v>3</v>
      </c>
      <c r="BA52" s="35">
        <f xml:space="preserve"> IF( N40-D52&lt;0,-1,0)</f>
        <v>0</v>
      </c>
      <c r="BB52" s="35">
        <f xml:space="preserve"> IF(N40-D52&gt;17,C52+2,C52+1)</f>
        <v>6</v>
      </c>
      <c r="BC52" s="35">
        <f t="shared" si="89"/>
        <v>3</v>
      </c>
      <c r="BD52" s="35">
        <f xml:space="preserve"> IF(BC52&lt;0, 0, BC52+BA52)</f>
        <v>3</v>
      </c>
      <c r="BE52" s="76">
        <f t="shared" si="105"/>
        <v>3</v>
      </c>
    </row>
    <row r="53" spans="2:57" x14ac:dyDescent="0.25">
      <c r="B53" s="4">
        <v>8</v>
      </c>
      <c r="C53" s="4">
        <v>4</v>
      </c>
      <c r="D53" s="4">
        <v>17</v>
      </c>
      <c r="E53" s="2"/>
      <c r="F53" s="70">
        <v>5</v>
      </c>
      <c r="G53" s="70">
        <v>5</v>
      </c>
      <c r="H53" s="70">
        <v>6</v>
      </c>
      <c r="I53" s="71">
        <v>6</v>
      </c>
      <c r="J53" s="2"/>
      <c r="K53" s="6">
        <f t="shared" si="106"/>
        <v>5</v>
      </c>
      <c r="L53" s="6">
        <f t="shared" si="91"/>
        <v>5</v>
      </c>
      <c r="M53" s="6">
        <f t="shared" si="83"/>
        <v>6</v>
      </c>
      <c r="N53" s="6">
        <f t="shared" si="92"/>
        <v>6</v>
      </c>
      <c r="O53" s="9"/>
      <c r="P53" s="3">
        <f>IF(K40=D53,1,0)</f>
        <v>0</v>
      </c>
      <c r="Q53" s="3">
        <f>IF(K40&gt;D53,1,0)</f>
        <v>0</v>
      </c>
      <c r="R53" s="3">
        <f>IF(K40&gt;D53+17,1,0)</f>
        <v>0</v>
      </c>
      <c r="S53" s="3">
        <f t="shared" si="84"/>
        <v>4</v>
      </c>
      <c r="T53" s="16">
        <f t="shared" si="85"/>
        <v>5</v>
      </c>
      <c r="U53" s="3">
        <f>IF(L40=D53,1,0)</f>
        <v>0</v>
      </c>
      <c r="V53" s="3">
        <f>IF(L40&gt;D53,1,0)</f>
        <v>1</v>
      </c>
      <c r="W53" s="3">
        <f>IF(L40&gt;D53+17,1,0)</f>
        <v>0</v>
      </c>
      <c r="X53" s="3">
        <f t="shared" si="93"/>
        <v>5</v>
      </c>
      <c r="Y53" s="16">
        <f t="shared" si="94"/>
        <v>4</v>
      </c>
      <c r="Z53" s="3">
        <f>IF(M40=D53,1,0)</f>
        <v>0</v>
      </c>
      <c r="AA53" s="3">
        <f>IF(M40&gt;D53,1,0)</f>
        <v>1</v>
      </c>
      <c r="AB53" s="3">
        <f>IF(M40&gt;D53+17,1,0)</f>
        <v>1</v>
      </c>
      <c r="AC53" s="3">
        <f t="shared" si="95"/>
        <v>6</v>
      </c>
      <c r="AD53" s="16">
        <f t="shared" si="96"/>
        <v>4</v>
      </c>
      <c r="AE53" s="3">
        <f>IF(N40=D53,1,0)</f>
        <v>0</v>
      </c>
      <c r="AF53" s="3">
        <f>IF(N40&gt;D53,1,0)</f>
        <v>1</v>
      </c>
      <c r="AG53" s="3">
        <f>IF(N40&gt;D53+17,1,0)</f>
        <v>1</v>
      </c>
      <c r="AH53" s="3">
        <f t="shared" si="97"/>
        <v>6</v>
      </c>
      <c r="AI53" s="16">
        <f t="shared" si="98"/>
        <v>4</v>
      </c>
      <c r="AJ53" s="2"/>
      <c r="AK53" s="2"/>
      <c r="AL53" s="6">
        <f xml:space="preserve"> IF( K40-D53&lt;0,-1,0)</f>
        <v>-1</v>
      </c>
      <c r="AM53" s="6">
        <f xml:space="preserve"> IF(K40-D53&gt;17,C53+2,C53+1)</f>
        <v>5</v>
      </c>
      <c r="AN53" s="6">
        <f t="shared" si="86"/>
        <v>2</v>
      </c>
      <c r="AO53" s="6">
        <f t="shared" si="99"/>
        <v>1</v>
      </c>
      <c r="AP53" s="76">
        <f t="shared" si="100"/>
        <v>1</v>
      </c>
      <c r="AQ53" s="6">
        <f xml:space="preserve"> IF( L40-D53&lt;0,-1,0)</f>
        <v>0</v>
      </c>
      <c r="AR53" s="6">
        <f xml:space="preserve"> IF(L40-D53&gt;17,C53+2,C53+1)</f>
        <v>5</v>
      </c>
      <c r="AS53" s="6">
        <f t="shared" si="87"/>
        <v>2</v>
      </c>
      <c r="AT53" s="6">
        <f t="shared" si="101"/>
        <v>2</v>
      </c>
      <c r="AU53" s="76">
        <f t="shared" si="102"/>
        <v>2</v>
      </c>
      <c r="AV53" s="6">
        <f xml:space="preserve"> IF( M40-D53&lt;0,-1,0)</f>
        <v>0</v>
      </c>
      <c r="AW53" s="6">
        <f xml:space="preserve"> IF(M40-D53&gt;17,C53+2,C53+1)</f>
        <v>6</v>
      </c>
      <c r="AX53" s="6">
        <f t="shared" si="88"/>
        <v>2</v>
      </c>
      <c r="AY53" s="6">
        <f t="shared" si="103"/>
        <v>2</v>
      </c>
      <c r="AZ53" s="76">
        <f t="shared" si="104"/>
        <v>2</v>
      </c>
      <c r="BA53" s="6">
        <f xml:space="preserve"> IF( N40-D53&lt;0,-1,0)</f>
        <v>0</v>
      </c>
      <c r="BB53" s="6">
        <f xml:space="preserve"> IF(N40-D53&gt;17,C53+2,C53+1)</f>
        <v>6</v>
      </c>
      <c r="BC53" s="6">
        <f t="shared" si="89"/>
        <v>2</v>
      </c>
      <c r="BD53" s="6">
        <f t="shared" ref="BD53:BD54" si="107" xml:space="preserve"> IF(BC53&lt;0, 0, BC53+BA53)</f>
        <v>2</v>
      </c>
      <c r="BE53" s="76">
        <f t="shared" si="105"/>
        <v>2</v>
      </c>
    </row>
    <row r="54" spans="2:57" x14ac:dyDescent="0.25">
      <c r="B54" s="33">
        <v>9</v>
      </c>
      <c r="C54" s="33">
        <v>3</v>
      </c>
      <c r="D54" s="33">
        <v>6</v>
      </c>
      <c r="E54" s="2"/>
      <c r="F54" s="36">
        <v>4</v>
      </c>
      <c r="G54" s="36">
        <v>10</v>
      </c>
      <c r="H54" s="36">
        <v>4</v>
      </c>
      <c r="I54" s="37">
        <v>4</v>
      </c>
      <c r="J54" s="2"/>
      <c r="K54" s="35">
        <f t="shared" si="106"/>
        <v>4</v>
      </c>
      <c r="L54" s="35">
        <f t="shared" si="91"/>
        <v>5</v>
      </c>
      <c r="M54" s="35">
        <f t="shared" si="83"/>
        <v>4</v>
      </c>
      <c r="N54" s="35">
        <f t="shared" si="92"/>
        <v>4</v>
      </c>
      <c r="O54" s="9"/>
      <c r="P54" s="3">
        <f>IF(K40=D54,1,0)</f>
        <v>0</v>
      </c>
      <c r="Q54" s="3">
        <f>IF(K40&gt;D54,1,0)</f>
        <v>1</v>
      </c>
      <c r="R54" s="3">
        <f>IF(K40&gt;D54+17,1,0)</f>
        <v>0</v>
      </c>
      <c r="S54" s="3">
        <f t="shared" si="84"/>
        <v>4</v>
      </c>
      <c r="T54" s="16">
        <f t="shared" si="85"/>
        <v>3</v>
      </c>
      <c r="U54" s="3">
        <f>IF(L40=D54,1,0)</f>
        <v>0</v>
      </c>
      <c r="V54" s="3">
        <f>IF(L40&gt;D54,1,0)</f>
        <v>1</v>
      </c>
      <c r="W54" s="3">
        <f>IF(L40&gt;D54+17,1,0)</f>
        <v>0</v>
      </c>
      <c r="X54" s="3">
        <f t="shared" si="93"/>
        <v>4</v>
      </c>
      <c r="Y54" s="16">
        <f t="shared" si="94"/>
        <v>9</v>
      </c>
      <c r="Z54" s="3">
        <f>IF(M40=D54,1,0)</f>
        <v>0</v>
      </c>
      <c r="AA54" s="3">
        <f>IF(M40&gt;D54,1,0)</f>
        <v>1</v>
      </c>
      <c r="AB54" s="3">
        <f>IF(M40&gt;D54+17,1,0)</f>
        <v>1</v>
      </c>
      <c r="AC54" s="3">
        <f t="shared" si="95"/>
        <v>5</v>
      </c>
      <c r="AD54" s="16">
        <f t="shared" si="96"/>
        <v>2</v>
      </c>
      <c r="AE54" s="3">
        <f>IF(N40=D54,1,0)</f>
        <v>0</v>
      </c>
      <c r="AF54" s="3">
        <f>IF(N40&gt;D54,1,0)</f>
        <v>1</v>
      </c>
      <c r="AG54" s="3">
        <f>IF(N40&gt;D54+17,1,0)</f>
        <v>1</v>
      </c>
      <c r="AH54" s="3">
        <f t="shared" si="97"/>
        <v>5</v>
      </c>
      <c r="AI54" s="16">
        <f t="shared" si="98"/>
        <v>2</v>
      </c>
      <c r="AJ54" s="2"/>
      <c r="AK54" s="2"/>
      <c r="AL54" s="35">
        <f xml:space="preserve"> IF( K40-D54&lt;0,-1,0)</f>
        <v>0</v>
      </c>
      <c r="AM54" s="35">
        <f xml:space="preserve"> IF(K40-D54&gt;17,C54+2,C54+1)</f>
        <v>4</v>
      </c>
      <c r="AN54" s="35">
        <f t="shared" si="86"/>
        <v>2</v>
      </c>
      <c r="AO54" s="35">
        <f t="shared" si="99"/>
        <v>2</v>
      </c>
      <c r="AP54" s="76">
        <f t="shared" si="100"/>
        <v>2</v>
      </c>
      <c r="AQ54" s="35">
        <f xml:space="preserve"> IF( L40-D54&lt;0,-1,0)</f>
        <v>0</v>
      </c>
      <c r="AR54" s="35">
        <f xml:space="preserve"> IF(L40-D54&gt;17,C54+2,C54+1)</f>
        <v>4</v>
      </c>
      <c r="AS54" s="35">
        <f t="shared" si="87"/>
        <v>-4</v>
      </c>
      <c r="AT54" s="35">
        <f t="shared" si="101"/>
        <v>0</v>
      </c>
      <c r="AU54" s="76">
        <f t="shared" si="102"/>
        <v>0</v>
      </c>
      <c r="AV54" s="35">
        <f xml:space="preserve"> IF( M40-D54&lt;0,-1,0)</f>
        <v>0</v>
      </c>
      <c r="AW54" s="35">
        <f xml:space="preserve"> IF(M40-D54&gt;17,C54+2,C54+1)</f>
        <v>5</v>
      </c>
      <c r="AX54" s="35">
        <f t="shared" si="88"/>
        <v>3</v>
      </c>
      <c r="AY54" s="35">
        <f t="shared" si="103"/>
        <v>3</v>
      </c>
      <c r="AZ54" s="76">
        <f t="shared" si="104"/>
        <v>3</v>
      </c>
      <c r="BA54" s="35">
        <f xml:space="preserve"> IF( N40-D54&lt;0,-1,0)</f>
        <v>0</v>
      </c>
      <c r="BB54" s="35">
        <f xml:space="preserve"> IF(N40-D54&gt;17,C54+2,C54+1)</f>
        <v>5</v>
      </c>
      <c r="BC54" s="35">
        <f t="shared" si="89"/>
        <v>3</v>
      </c>
      <c r="BD54" s="35">
        <f t="shared" si="107"/>
        <v>3</v>
      </c>
      <c r="BE54" s="76">
        <f t="shared" si="105"/>
        <v>3</v>
      </c>
    </row>
    <row r="55" spans="2:57" x14ac:dyDescent="0.25">
      <c r="B55" s="4" t="s">
        <v>1</v>
      </c>
      <c r="C55" s="4">
        <f>SUM(C46:C54)</f>
        <v>35</v>
      </c>
      <c r="D55" s="4"/>
      <c r="E55" s="2"/>
      <c r="F55" s="6">
        <f t="shared" ref="F55:I55" si="108">SUM(F46:F54)</f>
        <v>52</v>
      </c>
      <c r="G55" s="6">
        <f t="shared" si="108"/>
        <v>78</v>
      </c>
      <c r="H55" s="6">
        <f t="shared" si="108"/>
        <v>58</v>
      </c>
      <c r="I55" s="6">
        <f t="shared" si="108"/>
        <v>55</v>
      </c>
      <c r="J55" s="2"/>
      <c r="K55" s="6">
        <f t="shared" ref="K55:N55" si="109">SUM(K46:K54)</f>
        <v>48</v>
      </c>
      <c r="L55" s="6">
        <f t="shared" si="109"/>
        <v>51</v>
      </c>
      <c r="M55" s="6">
        <f t="shared" si="109"/>
        <v>50</v>
      </c>
      <c r="N55" s="6">
        <f t="shared" si="109"/>
        <v>48</v>
      </c>
      <c r="O55" s="9"/>
      <c r="P55" s="3" t="s">
        <v>9</v>
      </c>
      <c r="Q55" s="3" t="s">
        <v>51</v>
      </c>
      <c r="R55" s="3"/>
      <c r="S55" s="3" t="s">
        <v>9</v>
      </c>
      <c r="T55" s="16">
        <f t="shared" ref="T55" si="110">SUM(T46:T54)</f>
        <v>45</v>
      </c>
      <c r="U55" s="3" t="s">
        <v>9</v>
      </c>
      <c r="V55" s="3" t="s">
        <v>51</v>
      </c>
      <c r="W55" s="3"/>
      <c r="X55" s="3" t="s">
        <v>9</v>
      </c>
      <c r="Y55" s="16">
        <f t="shared" ref="Y55" si="111">SUM(Y46:Y54)</f>
        <v>67</v>
      </c>
      <c r="Z55" s="3" t="s">
        <v>9</v>
      </c>
      <c r="AA55" s="3" t="s">
        <v>51</v>
      </c>
      <c r="AB55" s="3"/>
      <c r="AC55" s="3" t="s">
        <v>9</v>
      </c>
      <c r="AD55" s="16">
        <f t="shared" ref="AD55" si="112">SUM(AD46:AD54)</f>
        <v>40</v>
      </c>
      <c r="AE55" s="3" t="s">
        <v>9</v>
      </c>
      <c r="AF55" s="3" t="s">
        <v>51</v>
      </c>
      <c r="AG55" s="3"/>
      <c r="AH55" s="3" t="s">
        <v>9</v>
      </c>
      <c r="AI55" s="16">
        <f t="shared" ref="AI55" si="113">SUM(AI46:AI54)</f>
        <v>37</v>
      </c>
      <c r="AJ55" s="2"/>
      <c r="AK55" s="2"/>
      <c r="AL55" s="6" t="s">
        <v>9</v>
      </c>
      <c r="AM55" s="6" t="s">
        <v>9</v>
      </c>
      <c r="AN55" s="6"/>
      <c r="AO55" s="6">
        <f t="shared" ref="AO55:AP55" si="114">SUM(AO46:AO54)</f>
        <v>9</v>
      </c>
      <c r="AP55" s="77">
        <f t="shared" si="114"/>
        <v>9</v>
      </c>
      <c r="AQ55" s="6" t="s">
        <v>9</v>
      </c>
      <c r="AR55" s="6" t="s">
        <v>9</v>
      </c>
      <c r="AS55" s="6"/>
      <c r="AT55" s="6">
        <f t="shared" ref="AT55:AU55" si="115">SUM(AT46:AT54)</f>
        <v>4</v>
      </c>
      <c r="AU55" s="77">
        <f t="shared" si="115"/>
        <v>4</v>
      </c>
      <c r="AV55" s="6" t="s">
        <v>9</v>
      </c>
      <c r="AW55" s="6" t="s">
        <v>9</v>
      </c>
      <c r="AX55" s="6"/>
      <c r="AY55" s="6">
        <f t="shared" ref="AY55:AZ55" si="116">SUM(AY46:AY54)</f>
        <v>14</v>
      </c>
      <c r="AZ55" s="77">
        <f t="shared" si="116"/>
        <v>14</v>
      </c>
      <c r="BA55" s="6" t="s">
        <v>9</v>
      </c>
      <c r="BB55" s="6" t="s">
        <v>9</v>
      </c>
      <c r="BC55" s="6"/>
      <c r="BD55" s="6">
        <f t="shared" ref="BD55:BE55" si="117">SUM(BD46:BD54)</f>
        <v>17</v>
      </c>
      <c r="BE55" s="77">
        <f t="shared" si="117"/>
        <v>17</v>
      </c>
    </row>
    <row r="56" spans="2:57" x14ac:dyDescent="0.25">
      <c r="B56" s="33">
        <v>10</v>
      </c>
      <c r="C56" s="33">
        <v>4</v>
      </c>
      <c r="D56" s="33">
        <v>12</v>
      </c>
      <c r="E56" s="2"/>
      <c r="F56" s="36">
        <v>4</v>
      </c>
      <c r="G56" s="36">
        <v>10</v>
      </c>
      <c r="H56" s="36">
        <v>8</v>
      </c>
      <c r="I56" s="37">
        <v>10</v>
      </c>
      <c r="J56" s="2"/>
      <c r="K56" s="35">
        <f t="shared" ref="K56:K64" si="118">IF(F56-C56 &gt;2,C56+2,F56)</f>
        <v>4</v>
      </c>
      <c r="L56" s="35">
        <f t="shared" ref="L56:L64" si="119">IF(G56-C56 &gt;2,C56+2,G56)</f>
        <v>6</v>
      </c>
      <c r="M56" s="35">
        <f t="shared" ref="M56:M64" si="120">IF(H56-C56 &gt;2,C56+2,H56)</f>
        <v>6</v>
      </c>
      <c r="N56" s="35">
        <f t="shared" ref="N56:N64" si="121">IF(I56-C56 &gt;2,C56+2,I56)</f>
        <v>6</v>
      </c>
      <c r="O56" s="9"/>
      <c r="P56" s="3">
        <f>IF(K40=D56,1,0)</f>
        <v>0</v>
      </c>
      <c r="Q56" s="3">
        <f>IF(K40&gt;D56,1,0)</f>
        <v>1</v>
      </c>
      <c r="R56" s="3">
        <f>IF(K40&gt;D56+17,1,0)</f>
        <v>0</v>
      </c>
      <c r="S56" s="3">
        <f t="shared" ref="S56:S64" si="122">SUM(P56:R56)+C56</f>
        <v>5</v>
      </c>
      <c r="T56" s="16">
        <f t="shared" ref="T56:T64" si="123">(F56-S56)+C56</f>
        <v>3</v>
      </c>
      <c r="U56" s="3">
        <f>IF(L40=D56,1,0)</f>
        <v>0</v>
      </c>
      <c r="V56" s="3">
        <f>IF(L40&gt;D56,1,0)</f>
        <v>1</v>
      </c>
      <c r="W56" s="3">
        <f>IF(L40&gt;D56+17,1,0)</f>
        <v>0</v>
      </c>
      <c r="X56" s="3">
        <f t="shared" ref="X56:X64" si="124">SUM(U56:W56)+C56</f>
        <v>5</v>
      </c>
      <c r="Y56" s="16">
        <f t="shared" ref="Y56:Y64" si="125">(G56-X56)+C56</f>
        <v>9</v>
      </c>
      <c r="Z56" s="3">
        <f>IF(M40=D56,1,0)</f>
        <v>0</v>
      </c>
      <c r="AA56" s="3">
        <f>IF(M40&gt;D56,1,0)</f>
        <v>1</v>
      </c>
      <c r="AB56" s="3">
        <f>IF(M40&gt;D56+17,1,0)</f>
        <v>1</v>
      </c>
      <c r="AC56" s="3">
        <f t="shared" ref="AC56:AC64" si="126">SUM(Z56:AB56)+C56</f>
        <v>6</v>
      </c>
      <c r="AD56" s="16">
        <f t="shared" ref="AD56:AD64" si="127">(H56-AC56)+C56</f>
        <v>6</v>
      </c>
      <c r="AE56" s="3">
        <f>IF(N40=D56,1,0)</f>
        <v>0</v>
      </c>
      <c r="AF56" s="3">
        <f>IF(N40&gt;D56,1,0)</f>
        <v>1</v>
      </c>
      <c r="AG56" s="3">
        <f>IF(N40&gt;D56+17,1,0)</f>
        <v>1</v>
      </c>
      <c r="AH56" s="3">
        <f t="shared" ref="AH56:AH64" si="128">SUM(AE56:AG56)+C56</f>
        <v>6</v>
      </c>
      <c r="AI56" s="16">
        <f t="shared" ref="AI56:AI64" si="129">(I56-AH56)+C56</f>
        <v>8</v>
      </c>
      <c r="AJ56" s="2"/>
      <c r="AK56" s="2"/>
      <c r="AL56" s="35">
        <f xml:space="preserve"> IF( K40-D56&lt;0,-1,0)</f>
        <v>0</v>
      </c>
      <c r="AM56" s="35">
        <f xml:space="preserve"> IF(K40-D56&gt;17,C56+2,C56+1)</f>
        <v>5</v>
      </c>
      <c r="AN56" s="35">
        <f t="shared" ref="AN56:AN64" si="130">(AM56+2)-F56</f>
        <v>3</v>
      </c>
      <c r="AO56" s="35">
        <f t="shared" ref="AO56:AO64" si="131" xml:space="preserve"> IF(AN56&lt;0, 0, AN56+AL56)</f>
        <v>3</v>
      </c>
      <c r="AP56" s="76">
        <f t="shared" ref="AP56:AP64" si="132">IF(AO56&lt;0,0,AO56)</f>
        <v>3</v>
      </c>
      <c r="AQ56" s="35">
        <f xml:space="preserve"> IF( L40-D56&lt;0,-1,0)</f>
        <v>0</v>
      </c>
      <c r="AR56" s="35">
        <f xml:space="preserve"> IF(L40-D56&gt;17,C56+2,C56+1)</f>
        <v>5</v>
      </c>
      <c r="AS56" s="35">
        <f t="shared" ref="AS56:AS64" si="133">(AR56+2)-G56</f>
        <v>-3</v>
      </c>
      <c r="AT56" s="35">
        <f t="shared" ref="AT56:AT63" si="134" xml:space="preserve"> IF(AS56&lt;0, 0, AS56+AQ56)</f>
        <v>0</v>
      </c>
      <c r="AU56" s="76">
        <f t="shared" ref="AU56:AU64" si="135">IF(AT56&lt;0,0,AT56)</f>
        <v>0</v>
      </c>
      <c r="AV56" s="35">
        <f xml:space="preserve"> IF( M40-D56&lt;0,-1,0)</f>
        <v>0</v>
      </c>
      <c r="AW56" s="35">
        <f xml:space="preserve"> IF(M40-D56&gt;17,C56+2,C56+1)</f>
        <v>6</v>
      </c>
      <c r="AX56" s="35">
        <f t="shared" ref="AX56:AX64" si="136">(AW56+2)-H56</f>
        <v>0</v>
      </c>
      <c r="AY56" s="35">
        <f t="shared" ref="AY56:AY64" si="137">IF(AX56&lt;0,0,AX56+AV56)</f>
        <v>0</v>
      </c>
      <c r="AZ56" s="76">
        <f t="shared" ref="AZ56:AZ64" si="138">IF(AY56&lt;0,0,AY56)</f>
        <v>0</v>
      </c>
      <c r="BA56" s="35">
        <f xml:space="preserve"> IF( N40-D56&lt;0,-1,0)</f>
        <v>0</v>
      </c>
      <c r="BB56" s="35">
        <f xml:space="preserve"> IF(N40-D56&gt;17,C56+2,C56+1)</f>
        <v>6</v>
      </c>
      <c r="BC56" s="35">
        <f t="shared" ref="BC56:BC64" si="139">(BB56+2)-I56</f>
        <v>-2</v>
      </c>
      <c r="BD56" s="35">
        <f t="shared" ref="BD56:BD59" si="140" xml:space="preserve"> IF(BC56&lt;0, 0, BC56+BA56)</f>
        <v>0</v>
      </c>
      <c r="BE56" s="76">
        <f t="shared" ref="BE56:BE64" si="141">IF(BD56&lt;0,0,BD56)</f>
        <v>0</v>
      </c>
    </row>
    <row r="57" spans="2:57" x14ac:dyDescent="0.25">
      <c r="B57" s="4">
        <v>11</v>
      </c>
      <c r="C57" s="4">
        <v>4</v>
      </c>
      <c r="D57" s="4">
        <v>14</v>
      </c>
      <c r="E57" s="2"/>
      <c r="F57" s="70">
        <v>6</v>
      </c>
      <c r="G57" s="70">
        <v>5</v>
      </c>
      <c r="H57" s="70">
        <v>5</v>
      </c>
      <c r="I57" s="71">
        <v>6</v>
      </c>
      <c r="J57" s="2"/>
      <c r="K57" s="6">
        <f t="shared" si="118"/>
        <v>6</v>
      </c>
      <c r="L57" s="6">
        <f t="shared" si="119"/>
        <v>5</v>
      </c>
      <c r="M57" s="6">
        <f t="shared" si="120"/>
        <v>5</v>
      </c>
      <c r="N57" s="6">
        <f t="shared" si="121"/>
        <v>6</v>
      </c>
      <c r="O57" s="9"/>
      <c r="P57" s="3">
        <f>IF(K40=D57,1,0)</f>
        <v>1</v>
      </c>
      <c r="Q57" s="3">
        <f>IF(K40&gt;D57,1,0)</f>
        <v>0</v>
      </c>
      <c r="R57" s="3">
        <f>IF(K40&gt;D57+17,1,0)</f>
        <v>0</v>
      </c>
      <c r="S57" s="3">
        <f t="shared" si="122"/>
        <v>5</v>
      </c>
      <c r="T57" s="16">
        <f t="shared" si="123"/>
        <v>5</v>
      </c>
      <c r="U57" s="3">
        <f>IF(L40=D57,1,0)</f>
        <v>0</v>
      </c>
      <c r="V57" s="3">
        <f>IF(L40&gt;D57,1,0)</f>
        <v>1</v>
      </c>
      <c r="W57" s="3">
        <f>IF(L40&gt;D57+17,1,0)</f>
        <v>0</v>
      </c>
      <c r="X57" s="3">
        <f t="shared" si="124"/>
        <v>5</v>
      </c>
      <c r="Y57" s="16">
        <f t="shared" si="125"/>
        <v>4</v>
      </c>
      <c r="Z57" s="3">
        <f>IF(M40=D57,1,0)</f>
        <v>0</v>
      </c>
      <c r="AA57" s="3">
        <f>IF(M40&gt;D57,1,0)</f>
        <v>1</v>
      </c>
      <c r="AB57" s="3">
        <f>IF(M40&gt;D57+17,1,0)</f>
        <v>1</v>
      </c>
      <c r="AC57" s="3">
        <f t="shared" si="126"/>
        <v>6</v>
      </c>
      <c r="AD57" s="16">
        <f t="shared" si="127"/>
        <v>3</v>
      </c>
      <c r="AE57" s="3">
        <f>IF(N40=D57,1,0)</f>
        <v>0</v>
      </c>
      <c r="AF57" s="3">
        <f>IF(N40&gt;D57,1,0)</f>
        <v>1</v>
      </c>
      <c r="AG57" s="3">
        <f>IF(N40&gt;D57+17,1,0)</f>
        <v>1</v>
      </c>
      <c r="AH57" s="3">
        <f t="shared" si="128"/>
        <v>6</v>
      </c>
      <c r="AI57" s="16">
        <f t="shared" si="129"/>
        <v>4</v>
      </c>
      <c r="AJ57" s="2"/>
      <c r="AK57" s="2"/>
      <c r="AL57" s="6">
        <f xml:space="preserve"> IF( K40-D57&lt;0,-1,0)</f>
        <v>0</v>
      </c>
      <c r="AM57" s="6">
        <f xml:space="preserve"> IF(K40-D57&gt;17,C57+2,C57+1)</f>
        <v>5</v>
      </c>
      <c r="AN57" s="6">
        <f t="shared" si="130"/>
        <v>1</v>
      </c>
      <c r="AO57" s="6">
        <f t="shared" si="131"/>
        <v>1</v>
      </c>
      <c r="AP57" s="76">
        <f t="shared" si="132"/>
        <v>1</v>
      </c>
      <c r="AQ57" s="6">
        <f xml:space="preserve"> IF( L40-D57&lt;0,-1,0)</f>
        <v>0</v>
      </c>
      <c r="AR57" s="6">
        <f xml:space="preserve"> IF(L40-D57&gt;17,C57+2,C57+1)</f>
        <v>5</v>
      </c>
      <c r="AS57" s="6">
        <f t="shared" si="133"/>
        <v>2</v>
      </c>
      <c r="AT57" s="6">
        <f t="shared" si="134"/>
        <v>2</v>
      </c>
      <c r="AU57" s="76">
        <f t="shared" si="135"/>
        <v>2</v>
      </c>
      <c r="AV57" s="6">
        <f xml:space="preserve"> IF( M40-D57&lt;0,-1,0)</f>
        <v>0</v>
      </c>
      <c r="AW57" s="6">
        <f xml:space="preserve"> IF(M40-D57&gt;17,C57+2,C57+1)</f>
        <v>6</v>
      </c>
      <c r="AX57" s="6">
        <f t="shared" si="136"/>
        <v>3</v>
      </c>
      <c r="AY57" s="6">
        <f t="shared" si="137"/>
        <v>3</v>
      </c>
      <c r="AZ57" s="76">
        <f t="shared" si="138"/>
        <v>3</v>
      </c>
      <c r="BA57" s="6">
        <f xml:space="preserve"> IF( N40-D57&lt;0,-1,0)</f>
        <v>0</v>
      </c>
      <c r="BB57" s="6">
        <f xml:space="preserve"> IF(N40-D57&gt;17,C57+2,C57+1)</f>
        <v>6</v>
      </c>
      <c r="BC57" s="6">
        <f t="shared" si="139"/>
        <v>2</v>
      </c>
      <c r="BD57" s="6">
        <f t="shared" si="140"/>
        <v>2</v>
      </c>
      <c r="BE57" s="76">
        <f t="shared" si="141"/>
        <v>2</v>
      </c>
    </row>
    <row r="58" spans="2:57" x14ac:dyDescent="0.25">
      <c r="B58" s="33">
        <v>12</v>
      </c>
      <c r="C58" s="33">
        <v>4</v>
      </c>
      <c r="D58" s="33">
        <v>4</v>
      </c>
      <c r="E58" s="2"/>
      <c r="F58" s="36">
        <v>5</v>
      </c>
      <c r="G58" s="36">
        <v>7</v>
      </c>
      <c r="H58" s="36">
        <v>7</v>
      </c>
      <c r="I58" s="37">
        <v>6</v>
      </c>
      <c r="J58" s="2"/>
      <c r="K58" s="35">
        <f t="shared" si="118"/>
        <v>5</v>
      </c>
      <c r="L58" s="35">
        <f t="shared" si="119"/>
        <v>6</v>
      </c>
      <c r="M58" s="35">
        <f t="shared" si="120"/>
        <v>6</v>
      </c>
      <c r="N58" s="35">
        <f t="shared" si="121"/>
        <v>6</v>
      </c>
      <c r="O58" s="9"/>
      <c r="P58" s="3">
        <f>IF(K40=D58,1,0)</f>
        <v>0</v>
      </c>
      <c r="Q58" s="3">
        <f>IF(K40&gt;D58,1,0)</f>
        <v>1</v>
      </c>
      <c r="R58" s="3">
        <f>IF(K40&gt;D58+17,1,0)</f>
        <v>0</v>
      </c>
      <c r="S58" s="3">
        <f t="shared" si="122"/>
        <v>5</v>
      </c>
      <c r="T58" s="16">
        <f t="shared" si="123"/>
        <v>4</v>
      </c>
      <c r="U58" s="3">
        <f>IF(L40=D58,1,0)</f>
        <v>0</v>
      </c>
      <c r="V58" s="3">
        <f>IF(L40&gt;D58,1,0)</f>
        <v>1</v>
      </c>
      <c r="W58" s="3">
        <f>IF(L40&gt;D58+17,1,0)</f>
        <v>1</v>
      </c>
      <c r="X58" s="3">
        <f t="shared" si="124"/>
        <v>6</v>
      </c>
      <c r="Y58" s="16">
        <f t="shared" si="125"/>
        <v>5</v>
      </c>
      <c r="Z58" s="3">
        <f>IF(M40=D58,1,0)</f>
        <v>0</v>
      </c>
      <c r="AA58" s="3">
        <f>IF(M40&gt;D58,1,0)</f>
        <v>1</v>
      </c>
      <c r="AB58" s="3">
        <f>IF(M40&gt;D58+17,1,0)</f>
        <v>1</v>
      </c>
      <c r="AC58" s="3">
        <f t="shared" si="126"/>
        <v>6</v>
      </c>
      <c r="AD58" s="16">
        <f t="shared" si="127"/>
        <v>5</v>
      </c>
      <c r="AE58" s="3">
        <f>IF(N40=D58,1,0)</f>
        <v>0</v>
      </c>
      <c r="AF58" s="3">
        <f>IF(N40&gt;D58,1,0)</f>
        <v>1</v>
      </c>
      <c r="AG58" s="3">
        <f>IF(N40&gt;D58+17,1,0)</f>
        <v>1</v>
      </c>
      <c r="AH58" s="3">
        <f t="shared" si="128"/>
        <v>6</v>
      </c>
      <c r="AI58" s="16">
        <f t="shared" si="129"/>
        <v>4</v>
      </c>
      <c r="AJ58" s="2"/>
      <c r="AK58" s="2"/>
      <c r="AL58" s="35">
        <f xml:space="preserve"> IF( K40-D58&lt;0,-1,0)</f>
        <v>0</v>
      </c>
      <c r="AM58" s="35">
        <f xml:space="preserve"> IF(K40-D58&gt;17,C58+2,C58+1)</f>
        <v>5</v>
      </c>
      <c r="AN58" s="35">
        <f t="shared" si="130"/>
        <v>2</v>
      </c>
      <c r="AO58" s="35">
        <f t="shared" si="131"/>
        <v>2</v>
      </c>
      <c r="AP58" s="76">
        <f t="shared" si="132"/>
        <v>2</v>
      </c>
      <c r="AQ58" s="35">
        <f xml:space="preserve"> IF( L40-D58&lt;0,-1,0)</f>
        <v>0</v>
      </c>
      <c r="AR58" s="35">
        <f xml:space="preserve"> IF(L40-D58&gt;17,C58+2,C58+1)</f>
        <v>6</v>
      </c>
      <c r="AS58" s="35">
        <f t="shared" si="133"/>
        <v>1</v>
      </c>
      <c r="AT58" s="35">
        <f t="shared" si="134"/>
        <v>1</v>
      </c>
      <c r="AU58" s="76">
        <f t="shared" si="135"/>
        <v>1</v>
      </c>
      <c r="AV58" s="35">
        <f xml:space="preserve"> IF( M40-D58&lt;0,-1,0)</f>
        <v>0</v>
      </c>
      <c r="AW58" s="35">
        <f xml:space="preserve"> IF(M40-D58&gt;17,C58+2,C58+1)</f>
        <v>6</v>
      </c>
      <c r="AX58" s="35">
        <f t="shared" si="136"/>
        <v>1</v>
      </c>
      <c r="AY58" s="35">
        <f t="shared" si="137"/>
        <v>1</v>
      </c>
      <c r="AZ58" s="76">
        <f t="shared" si="138"/>
        <v>1</v>
      </c>
      <c r="BA58" s="35">
        <f xml:space="preserve"> IF( N40-D58&lt;0,-1,0)</f>
        <v>0</v>
      </c>
      <c r="BB58" s="35">
        <f xml:space="preserve"> IF(N40-D58&gt;17,C58+2,C58+1)</f>
        <v>6</v>
      </c>
      <c r="BC58" s="35">
        <f t="shared" si="139"/>
        <v>2</v>
      </c>
      <c r="BD58" s="35">
        <f t="shared" si="140"/>
        <v>2</v>
      </c>
      <c r="BE58" s="76">
        <f t="shared" si="141"/>
        <v>2</v>
      </c>
    </row>
    <row r="59" spans="2:57" x14ac:dyDescent="0.25">
      <c r="B59" s="15">
        <v>13</v>
      </c>
      <c r="C59" s="15">
        <v>4</v>
      </c>
      <c r="D59" s="15">
        <v>10</v>
      </c>
      <c r="E59" s="24"/>
      <c r="F59" s="70">
        <v>8</v>
      </c>
      <c r="G59" s="70">
        <v>7</v>
      </c>
      <c r="H59" s="70">
        <v>8</v>
      </c>
      <c r="I59" s="71">
        <v>10</v>
      </c>
      <c r="J59" s="2"/>
      <c r="K59" s="6">
        <f t="shared" si="118"/>
        <v>6</v>
      </c>
      <c r="L59" s="6">
        <f t="shared" si="119"/>
        <v>6</v>
      </c>
      <c r="M59" s="6">
        <f t="shared" si="120"/>
        <v>6</v>
      </c>
      <c r="N59" s="6">
        <f t="shared" si="121"/>
        <v>6</v>
      </c>
      <c r="O59" s="9"/>
      <c r="P59" s="3">
        <f>IF(K40=D59,1,0)</f>
        <v>0</v>
      </c>
      <c r="Q59" s="3">
        <f>IF(K40&gt;D59,1,0)</f>
        <v>1</v>
      </c>
      <c r="R59" s="3">
        <f>IF(K40&gt;D59+17,1,0)</f>
        <v>0</v>
      </c>
      <c r="S59" s="3">
        <f t="shared" si="122"/>
        <v>5</v>
      </c>
      <c r="T59" s="16">
        <f t="shared" si="123"/>
        <v>7</v>
      </c>
      <c r="U59" s="3">
        <f>IF(L40=D59,1,0)</f>
        <v>0</v>
      </c>
      <c r="V59" s="3">
        <f>IF(L40&gt;D59,1,0)</f>
        <v>1</v>
      </c>
      <c r="W59" s="3">
        <f>IF(L40&gt;D59+17,1,0)</f>
        <v>0</v>
      </c>
      <c r="X59" s="3">
        <f t="shared" si="124"/>
        <v>5</v>
      </c>
      <c r="Y59" s="16">
        <f t="shared" si="125"/>
        <v>6</v>
      </c>
      <c r="Z59" s="3">
        <f>IF(M40=D59,1,0)</f>
        <v>0</v>
      </c>
      <c r="AA59" s="3">
        <f>IF(M40&gt;D59,1,0)</f>
        <v>1</v>
      </c>
      <c r="AB59" s="3">
        <f>IF(M40&gt;D59+17,1,0)</f>
        <v>1</v>
      </c>
      <c r="AC59" s="3">
        <f t="shared" si="126"/>
        <v>6</v>
      </c>
      <c r="AD59" s="16">
        <f t="shared" si="127"/>
        <v>6</v>
      </c>
      <c r="AE59" s="3">
        <f>IF(N40=D59,1,0)</f>
        <v>0</v>
      </c>
      <c r="AF59" s="3">
        <f>IF(N40&gt;D59,1,0)</f>
        <v>1</v>
      </c>
      <c r="AG59" s="3">
        <f>IF(N40&gt;D59+17,1,0)</f>
        <v>1</v>
      </c>
      <c r="AH59" s="3">
        <f t="shared" si="128"/>
        <v>6</v>
      </c>
      <c r="AI59" s="16">
        <f t="shared" si="129"/>
        <v>8</v>
      </c>
      <c r="AJ59" s="2"/>
      <c r="AK59" s="2"/>
      <c r="AL59" s="6">
        <f xml:space="preserve"> IF( K40-D59&lt;0,-1,0)</f>
        <v>0</v>
      </c>
      <c r="AM59" s="6">
        <f xml:space="preserve"> IF(K40-D59&gt;17,C59+2,C59+1)</f>
        <v>5</v>
      </c>
      <c r="AN59" s="6">
        <f t="shared" si="130"/>
        <v>-1</v>
      </c>
      <c r="AO59" s="6">
        <f t="shared" si="131"/>
        <v>0</v>
      </c>
      <c r="AP59" s="76">
        <f t="shared" si="132"/>
        <v>0</v>
      </c>
      <c r="AQ59" s="6">
        <f xml:space="preserve"> IF( L40-D59&lt;0,-1,0)</f>
        <v>0</v>
      </c>
      <c r="AR59" s="6">
        <f xml:space="preserve"> IF(L40-D59&gt;17,C59+2,C59+1)</f>
        <v>5</v>
      </c>
      <c r="AS59" s="6">
        <f t="shared" si="133"/>
        <v>0</v>
      </c>
      <c r="AT59" s="6">
        <f t="shared" si="134"/>
        <v>0</v>
      </c>
      <c r="AU59" s="76">
        <f t="shared" si="135"/>
        <v>0</v>
      </c>
      <c r="AV59" s="6">
        <f xml:space="preserve"> IF( M40-D59&lt;0,-1,0)</f>
        <v>0</v>
      </c>
      <c r="AW59" s="6">
        <f xml:space="preserve"> IF(M40-D59&gt;17,C59+2,C59+1)</f>
        <v>6</v>
      </c>
      <c r="AX59" s="6">
        <f t="shared" si="136"/>
        <v>0</v>
      </c>
      <c r="AY59" s="6">
        <f t="shared" si="137"/>
        <v>0</v>
      </c>
      <c r="AZ59" s="76">
        <f t="shared" si="138"/>
        <v>0</v>
      </c>
      <c r="BA59" s="6">
        <f xml:space="preserve"> IF( N40-D59&lt;0,-1,0)</f>
        <v>0</v>
      </c>
      <c r="BB59" s="6">
        <f xml:space="preserve"> IF(N40-D59&gt;17,C59+2,C59+1)</f>
        <v>6</v>
      </c>
      <c r="BC59" s="6">
        <f t="shared" si="139"/>
        <v>-2</v>
      </c>
      <c r="BD59" s="6">
        <f t="shared" si="140"/>
        <v>0</v>
      </c>
      <c r="BE59" s="76">
        <f t="shared" si="141"/>
        <v>0</v>
      </c>
    </row>
    <row r="60" spans="2:57" x14ac:dyDescent="0.25">
      <c r="B60" s="33">
        <v>14</v>
      </c>
      <c r="C60" s="33">
        <v>3</v>
      </c>
      <c r="D60" s="33">
        <v>18</v>
      </c>
      <c r="E60" s="2"/>
      <c r="F60" s="36">
        <v>3</v>
      </c>
      <c r="G60" s="36">
        <v>3</v>
      </c>
      <c r="H60" s="36">
        <v>5</v>
      </c>
      <c r="I60" s="37">
        <v>5</v>
      </c>
      <c r="J60" s="2"/>
      <c r="K60" s="35">
        <f t="shared" si="118"/>
        <v>3</v>
      </c>
      <c r="L60" s="35">
        <f t="shared" si="119"/>
        <v>3</v>
      </c>
      <c r="M60" s="35">
        <f t="shared" si="120"/>
        <v>5</v>
      </c>
      <c r="N60" s="35">
        <f t="shared" si="121"/>
        <v>5</v>
      </c>
      <c r="O60" s="9"/>
      <c r="P60" s="3">
        <f>IF(K40=D60,1,0)</f>
        <v>0</v>
      </c>
      <c r="Q60" s="3">
        <f>IF(K40&gt;D60,1,0)</f>
        <v>0</v>
      </c>
      <c r="R60" s="3">
        <f>IF(K40&gt;D60+17,1,0)</f>
        <v>0</v>
      </c>
      <c r="S60" s="3">
        <f t="shared" si="122"/>
        <v>3</v>
      </c>
      <c r="T60" s="16">
        <f t="shared" si="123"/>
        <v>3</v>
      </c>
      <c r="U60" s="3">
        <f>IF(L40=D60,1,0)</f>
        <v>0</v>
      </c>
      <c r="V60" s="3">
        <f>IF(L40&gt;D60,1,0)</f>
        <v>1</v>
      </c>
      <c r="W60" s="3">
        <f>IF(L40&gt;D60+17,1,0)</f>
        <v>0</v>
      </c>
      <c r="X60" s="3">
        <f t="shared" si="124"/>
        <v>4</v>
      </c>
      <c r="Y60" s="16">
        <f t="shared" si="125"/>
        <v>2</v>
      </c>
      <c r="Z60" s="3">
        <f>IF(M40=D60,1,0)</f>
        <v>0</v>
      </c>
      <c r="AA60" s="3">
        <f>IF(M40&gt;D60,1,0)</f>
        <v>1</v>
      </c>
      <c r="AB60" s="3">
        <f>IF(M40&gt;D60+17,1,0)</f>
        <v>1</v>
      </c>
      <c r="AC60" s="3">
        <f t="shared" si="126"/>
        <v>5</v>
      </c>
      <c r="AD60" s="16">
        <f t="shared" si="127"/>
        <v>3</v>
      </c>
      <c r="AE60" s="3">
        <f>IF(N40=D60,1,0)</f>
        <v>0</v>
      </c>
      <c r="AF60" s="3">
        <f>IF(N40&gt;D60,1,0)</f>
        <v>1</v>
      </c>
      <c r="AG60" s="3">
        <f>IF(N40&gt;D60+17,1,0)</f>
        <v>1</v>
      </c>
      <c r="AH60" s="3">
        <f t="shared" si="128"/>
        <v>5</v>
      </c>
      <c r="AI60" s="16">
        <f t="shared" si="129"/>
        <v>3</v>
      </c>
      <c r="AJ60" s="2"/>
      <c r="AK60" s="2"/>
      <c r="AL60" s="35">
        <f xml:space="preserve"> IF( K40-D60&lt;0,-1,0)</f>
        <v>-1</v>
      </c>
      <c r="AM60" s="35">
        <f xml:space="preserve"> IF(K40-D60&gt;17,C60+2,C60+1)</f>
        <v>4</v>
      </c>
      <c r="AN60" s="35">
        <f t="shared" si="130"/>
        <v>3</v>
      </c>
      <c r="AO60" s="35">
        <f t="shared" si="131"/>
        <v>2</v>
      </c>
      <c r="AP60" s="76">
        <f t="shared" si="132"/>
        <v>2</v>
      </c>
      <c r="AQ60" s="35">
        <f xml:space="preserve"> IF( L40-D60&lt;0,-1,0)</f>
        <v>0</v>
      </c>
      <c r="AR60" s="35">
        <f xml:space="preserve"> IF(L40-D60&gt;17,C60+2,C60+1)</f>
        <v>4</v>
      </c>
      <c r="AS60" s="35">
        <f t="shared" si="133"/>
        <v>3</v>
      </c>
      <c r="AT60" s="35">
        <f t="shared" si="134"/>
        <v>3</v>
      </c>
      <c r="AU60" s="76">
        <f t="shared" si="135"/>
        <v>3</v>
      </c>
      <c r="AV60" s="35">
        <f xml:space="preserve"> IF( M40-D60&lt;0,-1,0)</f>
        <v>0</v>
      </c>
      <c r="AW60" s="35">
        <f xml:space="preserve"> IF(M40-D60&gt;17,C60+2,C60+1)</f>
        <v>5</v>
      </c>
      <c r="AX60" s="35">
        <f t="shared" si="136"/>
        <v>2</v>
      </c>
      <c r="AY60" s="35">
        <f t="shared" si="137"/>
        <v>2</v>
      </c>
      <c r="AZ60" s="76">
        <f t="shared" si="138"/>
        <v>2</v>
      </c>
      <c r="BA60" s="35">
        <f xml:space="preserve"> IF( N40-D60&lt;0,-1,0)</f>
        <v>0</v>
      </c>
      <c r="BB60" s="35">
        <f xml:space="preserve"> IF(N40-D60&gt;17,C60+2,C60+1)</f>
        <v>5</v>
      </c>
      <c r="BC60" s="35">
        <f t="shared" si="139"/>
        <v>2</v>
      </c>
      <c r="BD60" s="35">
        <f xml:space="preserve"> IF(BC60&lt;0, 0, BC60+BA60)</f>
        <v>2</v>
      </c>
      <c r="BE60" s="76">
        <f t="shared" si="141"/>
        <v>2</v>
      </c>
    </row>
    <row r="61" spans="2:57" x14ac:dyDescent="0.25">
      <c r="B61" s="4">
        <v>15</v>
      </c>
      <c r="C61" s="4">
        <v>5</v>
      </c>
      <c r="D61" s="4">
        <v>3</v>
      </c>
      <c r="E61" s="2"/>
      <c r="F61" s="70">
        <v>7</v>
      </c>
      <c r="G61" s="70">
        <v>8</v>
      </c>
      <c r="H61" s="70">
        <v>7</v>
      </c>
      <c r="I61" s="71">
        <v>10</v>
      </c>
      <c r="J61" s="2"/>
      <c r="K61" s="6">
        <f t="shared" si="118"/>
        <v>7</v>
      </c>
      <c r="L61" s="6">
        <f t="shared" si="119"/>
        <v>7</v>
      </c>
      <c r="M61" s="6">
        <f t="shared" si="120"/>
        <v>7</v>
      </c>
      <c r="N61" s="6">
        <f t="shared" si="121"/>
        <v>7</v>
      </c>
      <c r="O61" s="9"/>
      <c r="P61" s="3">
        <f>IF(K40=D61,1,0)</f>
        <v>0</v>
      </c>
      <c r="Q61" s="3">
        <f>IF(K40&gt;D61,1,0)</f>
        <v>1</v>
      </c>
      <c r="R61" s="3">
        <f>IF(K40&gt;D61+17,1,0)</f>
        <v>0</v>
      </c>
      <c r="S61" s="3">
        <f t="shared" si="122"/>
        <v>6</v>
      </c>
      <c r="T61" s="16">
        <f t="shared" si="123"/>
        <v>6</v>
      </c>
      <c r="U61" s="3">
        <f>IF(L40=D61,1,0)</f>
        <v>0</v>
      </c>
      <c r="V61" s="3">
        <f>IF(L40&gt;D61,1,0)</f>
        <v>1</v>
      </c>
      <c r="W61" s="3">
        <f>IF(L40&gt;D61+17,1,0)</f>
        <v>1</v>
      </c>
      <c r="X61" s="3">
        <f t="shared" si="124"/>
        <v>7</v>
      </c>
      <c r="Y61" s="16">
        <f t="shared" si="125"/>
        <v>6</v>
      </c>
      <c r="Z61" s="3">
        <f>IF(M40=D61,1,0)</f>
        <v>0</v>
      </c>
      <c r="AA61" s="3">
        <f>IF(M40&gt;D61,1,0)</f>
        <v>1</v>
      </c>
      <c r="AB61" s="3">
        <f>IF(M40&gt;D61+17,1,0)</f>
        <v>1</v>
      </c>
      <c r="AC61" s="3">
        <f t="shared" si="126"/>
        <v>7</v>
      </c>
      <c r="AD61" s="16">
        <f t="shared" si="127"/>
        <v>5</v>
      </c>
      <c r="AE61" s="3">
        <f>IF(N40=D61,1,0)</f>
        <v>0</v>
      </c>
      <c r="AF61" s="3">
        <f>IF(N40&gt;D61,1,0)</f>
        <v>1</v>
      </c>
      <c r="AG61" s="3">
        <f>IF(N40&gt;D61+17,1,0)</f>
        <v>1</v>
      </c>
      <c r="AH61" s="3">
        <f t="shared" si="128"/>
        <v>7</v>
      </c>
      <c r="AI61" s="16">
        <f t="shared" si="129"/>
        <v>8</v>
      </c>
      <c r="AJ61" s="2"/>
      <c r="AK61" s="2"/>
      <c r="AL61" s="6">
        <f xml:space="preserve"> IF(K40-D61&lt;0,-1,0)</f>
        <v>0</v>
      </c>
      <c r="AM61" s="6">
        <f xml:space="preserve"> IF(K40-D61&gt;17,C61+2,C61+1)</f>
        <v>6</v>
      </c>
      <c r="AN61" s="6">
        <f t="shared" si="130"/>
        <v>1</v>
      </c>
      <c r="AO61" s="6">
        <f t="shared" si="131"/>
        <v>1</v>
      </c>
      <c r="AP61" s="76">
        <f t="shared" si="132"/>
        <v>1</v>
      </c>
      <c r="AQ61" s="6">
        <f xml:space="preserve"> IF( L40-D61&lt;0,-1,0)</f>
        <v>0</v>
      </c>
      <c r="AR61" s="6">
        <f xml:space="preserve"> IF(L40-D61&gt;17,C61+2,C61+1)</f>
        <v>7</v>
      </c>
      <c r="AS61" s="6">
        <f t="shared" si="133"/>
        <v>1</v>
      </c>
      <c r="AT61" s="6">
        <f t="shared" si="134"/>
        <v>1</v>
      </c>
      <c r="AU61" s="76">
        <f t="shared" si="135"/>
        <v>1</v>
      </c>
      <c r="AV61" s="6">
        <f xml:space="preserve"> IF( M40-D61&lt;0,-1,0)</f>
        <v>0</v>
      </c>
      <c r="AW61" s="6">
        <f xml:space="preserve"> IF(M40-D61&gt;17,C61+2,C61+1)</f>
        <v>7</v>
      </c>
      <c r="AX61" s="6">
        <f t="shared" si="136"/>
        <v>2</v>
      </c>
      <c r="AY61" s="6">
        <f t="shared" si="137"/>
        <v>2</v>
      </c>
      <c r="AZ61" s="76">
        <f t="shared" si="138"/>
        <v>2</v>
      </c>
      <c r="BA61" s="6">
        <f xml:space="preserve"> IF( N40-D61&lt;0,-1,0)</f>
        <v>0</v>
      </c>
      <c r="BB61" s="6">
        <f xml:space="preserve"> IF(N40-D61&gt;17,C61+2,C61+1)</f>
        <v>7</v>
      </c>
      <c r="BC61" s="6">
        <f t="shared" si="139"/>
        <v>-1</v>
      </c>
      <c r="BD61" s="6">
        <f t="shared" ref="BD61:BD64" si="142" xml:space="preserve"> IF(BC61&lt;0, 0, BC61+BA61)</f>
        <v>0</v>
      </c>
      <c r="BE61" s="76">
        <f t="shared" si="141"/>
        <v>0</v>
      </c>
    </row>
    <row r="62" spans="2:57" x14ac:dyDescent="0.25">
      <c r="B62" s="33">
        <v>16</v>
      </c>
      <c r="C62" s="33">
        <v>4</v>
      </c>
      <c r="D62" s="33">
        <v>1</v>
      </c>
      <c r="E62" s="2"/>
      <c r="F62" s="36">
        <v>8</v>
      </c>
      <c r="G62" s="36">
        <v>8</v>
      </c>
      <c r="H62" s="36">
        <v>10</v>
      </c>
      <c r="I62" s="37">
        <v>9</v>
      </c>
      <c r="J62" s="2"/>
      <c r="K62" s="35">
        <f t="shared" si="118"/>
        <v>6</v>
      </c>
      <c r="L62" s="35">
        <f t="shared" si="119"/>
        <v>6</v>
      </c>
      <c r="M62" s="35">
        <f t="shared" si="120"/>
        <v>6</v>
      </c>
      <c r="N62" s="35">
        <f t="shared" si="121"/>
        <v>6</v>
      </c>
      <c r="O62" s="9"/>
      <c r="P62" s="3">
        <f>IF(K40=D62,1,0)</f>
        <v>0</v>
      </c>
      <c r="Q62" s="3">
        <f>IF(K40&gt;D62,1,0)</f>
        <v>1</v>
      </c>
      <c r="R62" s="3">
        <f>IF(K40&gt;D62+17,1,0)</f>
        <v>0</v>
      </c>
      <c r="S62" s="3">
        <f t="shared" si="122"/>
        <v>5</v>
      </c>
      <c r="T62" s="16">
        <f t="shared" si="123"/>
        <v>7</v>
      </c>
      <c r="U62" s="3">
        <f>IF(L40=D62,1,0)</f>
        <v>0</v>
      </c>
      <c r="V62" s="3">
        <f>IF(L40&gt;D62,1,0)</f>
        <v>1</v>
      </c>
      <c r="W62" s="3">
        <f>IF(L40&gt;D62+17,1,0)</f>
        <v>1</v>
      </c>
      <c r="X62" s="3">
        <f t="shared" si="124"/>
        <v>6</v>
      </c>
      <c r="Y62" s="16">
        <f t="shared" si="125"/>
        <v>6</v>
      </c>
      <c r="Z62" s="3">
        <f>IF(M40=D62,1,0)</f>
        <v>0</v>
      </c>
      <c r="AA62" s="3">
        <f>IF(M40&gt;D62,1,0)</f>
        <v>1</v>
      </c>
      <c r="AB62" s="3">
        <f>IF(M40&gt;D62+17,1,0)</f>
        <v>1</v>
      </c>
      <c r="AC62" s="3">
        <f t="shared" si="126"/>
        <v>6</v>
      </c>
      <c r="AD62" s="16">
        <f t="shared" si="127"/>
        <v>8</v>
      </c>
      <c r="AE62" s="3">
        <f>IF(N40=D62,1,0)</f>
        <v>0</v>
      </c>
      <c r="AF62" s="3">
        <f>IF(N40&gt;D62,1,0)</f>
        <v>1</v>
      </c>
      <c r="AG62" s="3">
        <f>IF(N40&gt;D62+17,1,0)</f>
        <v>1</v>
      </c>
      <c r="AH62" s="3">
        <f t="shared" si="128"/>
        <v>6</v>
      </c>
      <c r="AI62" s="16">
        <f t="shared" si="129"/>
        <v>7</v>
      </c>
      <c r="AJ62" s="2"/>
      <c r="AK62" s="2"/>
      <c r="AL62" s="35">
        <f xml:space="preserve"> IF( K40-D62&lt;0,-1,0)</f>
        <v>0</v>
      </c>
      <c r="AM62" s="35">
        <f xml:space="preserve"> IF(K40-D62&gt;17,C62+2,C62+1)</f>
        <v>5</v>
      </c>
      <c r="AN62" s="35">
        <f t="shared" si="130"/>
        <v>-1</v>
      </c>
      <c r="AO62" s="35">
        <f t="shared" si="131"/>
        <v>0</v>
      </c>
      <c r="AP62" s="76">
        <f t="shared" si="132"/>
        <v>0</v>
      </c>
      <c r="AQ62" s="35">
        <f xml:space="preserve"> IF( L40-D62&lt;0,-1,0)</f>
        <v>0</v>
      </c>
      <c r="AR62" s="35">
        <f xml:space="preserve"> IF(L40-D62&gt;17,C62+2,C62+1)</f>
        <v>6</v>
      </c>
      <c r="AS62" s="35">
        <f t="shared" si="133"/>
        <v>0</v>
      </c>
      <c r="AT62" s="35">
        <f t="shared" si="134"/>
        <v>0</v>
      </c>
      <c r="AU62" s="76">
        <f t="shared" si="135"/>
        <v>0</v>
      </c>
      <c r="AV62" s="35">
        <f xml:space="preserve"> IF( M40-D62&lt;0,-1,0)</f>
        <v>0</v>
      </c>
      <c r="AW62" s="35">
        <f xml:space="preserve"> IF(M40-D62&gt;17,C62+2,C62+1)</f>
        <v>6</v>
      </c>
      <c r="AX62" s="35">
        <f t="shared" si="136"/>
        <v>-2</v>
      </c>
      <c r="AY62" s="35">
        <f t="shared" si="137"/>
        <v>0</v>
      </c>
      <c r="AZ62" s="76">
        <f t="shared" si="138"/>
        <v>0</v>
      </c>
      <c r="BA62" s="35">
        <f xml:space="preserve"> IF( N40-D62&lt;0,-1,0)</f>
        <v>0</v>
      </c>
      <c r="BB62" s="35">
        <f xml:space="preserve"> IF(N40-D62&gt;17,C62+2,C62+1)</f>
        <v>6</v>
      </c>
      <c r="BC62" s="35">
        <f t="shared" si="139"/>
        <v>-1</v>
      </c>
      <c r="BD62" s="35">
        <f t="shared" si="142"/>
        <v>0</v>
      </c>
      <c r="BE62" s="76">
        <f t="shared" si="141"/>
        <v>0</v>
      </c>
    </row>
    <row r="63" spans="2:57" x14ac:dyDescent="0.25">
      <c r="B63" s="4">
        <v>17</v>
      </c>
      <c r="C63" s="4">
        <v>5</v>
      </c>
      <c r="D63" s="4">
        <v>8</v>
      </c>
      <c r="E63" s="2"/>
      <c r="F63" s="70">
        <v>7</v>
      </c>
      <c r="G63" s="70">
        <v>8</v>
      </c>
      <c r="H63" s="70">
        <v>9</v>
      </c>
      <c r="I63" s="71">
        <v>10</v>
      </c>
      <c r="J63" s="2"/>
      <c r="K63" s="6">
        <f t="shared" si="118"/>
        <v>7</v>
      </c>
      <c r="L63" s="6">
        <f t="shared" si="119"/>
        <v>7</v>
      </c>
      <c r="M63" s="6">
        <f t="shared" si="120"/>
        <v>7</v>
      </c>
      <c r="N63" s="6">
        <f t="shared" si="121"/>
        <v>7</v>
      </c>
      <c r="O63" s="9"/>
      <c r="P63" s="3">
        <f>IF(K40=D63,1,0)</f>
        <v>0</v>
      </c>
      <c r="Q63" s="3">
        <f>IF(K40&gt;D63,1,0)</f>
        <v>1</v>
      </c>
      <c r="R63" s="3">
        <f>IF(K40&gt;D63+17,1,0)</f>
        <v>0</v>
      </c>
      <c r="S63" s="3">
        <f t="shared" si="122"/>
        <v>6</v>
      </c>
      <c r="T63" s="16">
        <f t="shared" si="123"/>
        <v>6</v>
      </c>
      <c r="U63" s="3">
        <f>IF(L40=D63,1,0)</f>
        <v>0</v>
      </c>
      <c r="V63" s="3">
        <f>IF(L40&gt;D63,1,0)</f>
        <v>1</v>
      </c>
      <c r="W63" s="3">
        <f>IF(L40&gt;D63+17,1,0)</f>
        <v>0</v>
      </c>
      <c r="X63" s="3">
        <f t="shared" si="124"/>
        <v>6</v>
      </c>
      <c r="Y63" s="16">
        <f t="shared" si="125"/>
        <v>7</v>
      </c>
      <c r="Z63" s="3">
        <f>IF(M40=D63,1,0)</f>
        <v>0</v>
      </c>
      <c r="AA63" s="3">
        <f>IF(M40&gt;D63,1,0)</f>
        <v>1</v>
      </c>
      <c r="AB63" s="3">
        <f>IF(M40&gt;D63+17,1,0)</f>
        <v>1</v>
      </c>
      <c r="AC63" s="3">
        <f t="shared" si="126"/>
        <v>7</v>
      </c>
      <c r="AD63" s="16">
        <f t="shared" si="127"/>
        <v>7</v>
      </c>
      <c r="AE63" s="3">
        <f t="shared" ref="AE63" si="143">IF(AX45=D63,1,0)</f>
        <v>0</v>
      </c>
      <c r="AF63" s="3">
        <f t="shared" ref="AF63" si="144">IF(AX45&gt;D63,1,0)</f>
        <v>0</v>
      </c>
      <c r="AG63" s="3">
        <f>IF(N40&gt;D63+17,1,0)</f>
        <v>1</v>
      </c>
      <c r="AH63" s="3">
        <f t="shared" si="128"/>
        <v>6</v>
      </c>
      <c r="AI63" s="16">
        <f t="shared" si="129"/>
        <v>9</v>
      </c>
      <c r="AJ63" s="2"/>
      <c r="AK63" s="2"/>
      <c r="AL63" s="6">
        <f xml:space="preserve"> IF( K40-D63&lt;0,-1,0)</f>
        <v>0</v>
      </c>
      <c r="AM63" s="6">
        <f xml:space="preserve"> IF(K40-D63&gt;17,C63+2,C63+1)</f>
        <v>6</v>
      </c>
      <c r="AN63" s="6">
        <f t="shared" si="130"/>
        <v>1</v>
      </c>
      <c r="AO63" s="6">
        <f t="shared" si="131"/>
        <v>1</v>
      </c>
      <c r="AP63" s="76">
        <f t="shared" si="132"/>
        <v>1</v>
      </c>
      <c r="AQ63" s="6">
        <f xml:space="preserve"> IF( L40-D63&lt;0,-1,0)</f>
        <v>0</v>
      </c>
      <c r="AR63" s="6">
        <f xml:space="preserve"> IF(L40-D63&gt;17,C63+2,C63+1)</f>
        <v>6</v>
      </c>
      <c r="AS63" s="6">
        <f t="shared" si="133"/>
        <v>0</v>
      </c>
      <c r="AT63" s="6">
        <f t="shared" si="134"/>
        <v>0</v>
      </c>
      <c r="AU63" s="76">
        <f t="shared" si="135"/>
        <v>0</v>
      </c>
      <c r="AV63" s="6">
        <f xml:space="preserve"> IF( M40-D63&lt;0,-1,0)</f>
        <v>0</v>
      </c>
      <c r="AW63" s="6">
        <f xml:space="preserve"> IF(M40-D63&gt;17,C63+2,C63+1)</f>
        <v>7</v>
      </c>
      <c r="AX63" s="6">
        <f t="shared" si="136"/>
        <v>0</v>
      </c>
      <c r="AY63" s="6">
        <f t="shared" si="137"/>
        <v>0</v>
      </c>
      <c r="AZ63" s="76">
        <f t="shared" si="138"/>
        <v>0</v>
      </c>
      <c r="BA63" s="6">
        <f xml:space="preserve"> IF( N40-D63&lt;0,-1,0)</f>
        <v>0</v>
      </c>
      <c r="BB63" s="6">
        <f xml:space="preserve"> IF(N40-D63&gt;17,C63+2,C63+1)</f>
        <v>7</v>
      </c>
      <c r="BC63" s="6">
        <f t="shared" si="139"/>
        <v>-1</v>
      </c>
      <c r="BD63" s="6">
        <f t="shared" si="142"/>
        <v>0</v>
      </c>
      <c r="BE63" s="76">
        <f t="shared" si="141"/>
        <v>0</v>
      </c>
    </row>
    <row r="64" spans="2:57" x14ac:dyDescent="0.25">
      <c r="B64" s="33">
        <v>18</v>
      </c>
      <c r="C64" s="33">
        <v>3</v>
      </c>
      <c r="D64" s="33">
        <v>15</v>
      </c>
      <c r="E64" s="2"/>
      <c r="F64" s="36">
        <v>5</v>
      </c>
      <c r="G64" s="36">
        <v>4</v>
      </c>
      <c r="H64" s="36">
        <v>6</v>
      </c>
      <c r="I64" s="37">
        <v>5</v>
      </c>
      <c r="J64" s="2"/>
      <c r="K64" s="35">
        <f t="shared" si="118"/>
        <v>5</v>
      </c>
      <c r="L64" s="35">
        <f t="shared" si="119"/>
        <v>4</v>
      </c>
      <c r="M64" s="35">
        <f t="shared" si="120"/>
        <v>5</v>
      </c>
      <c r="N64" s="35">
        <f t="shared" si="121"/>
        <v>5</v>
      </c>
      <c r="O64" s="9"/>
      <c r="P64" s="3">
        <f>IF(K40=D64,1,0)</f>
        <v>0</v>
      </c>
      <c r="Q64" s="3">
        <f>IF(K40&gt;D64,1,0)</f>
        <v>0</v>
      </c>
      <c r="R64" s="3">
        <f>IF(K40&gt;D64+17,1,0)</f>
        <v>0</v>
      </c>
      <c r="S64" s="3">
        <f t="shared" si="122"/>
        <v>3</v>
      </c>
      <c r="T64" s="16">
        <f t="shared" si="123"/>
        <v>5</v>
      </c>
      <c r="U64" s="3">
        <f>IF(L40=D64,1,0)</f>
        <v>0</v>
      </c>
      <c r="V64" s="3">
        <f>IF(L40&gt;D64,1,0)</f>
        <v>1</v>
      </c>
      <c r="W64" s="3">
        <f>IF(L40&gt;D64+17,1,0)</f>
        <v>0</v>
      </c>
      <c r="X64" s="3">
        <f t="shared" si="124"/>
        <v>4</v>
      </c>
      <c r="Y64" s="16">
        <f t="shared" si="125"/>
        <v>3</v>
      </c>
      <c r="Z64" s="3">
        <f>IF(M40=D64,1,0)</f>
        <v>0</v>
      </c>
      <c r="AA64" s="3">
        <f>IF(M40&gt;D64,1,0)</f>
        <v>1</v>
      </c>
      <c r="AB64" s="3">
        <f>IF(M40&gt;D64+17,1,0)</f>
        <v>1</v>
      </c>
      <c r="AC64" s="3">
        <f t="shared" si="126"/>
        <v>5</v>
      </c>
      <c r="AD64" s="16">
        <f t="shared" si="127"/>
        <v>4</v>
      </c>
      <c r="AE64" s="3">
        <f>IF(N40=D64,1,0)</f>
        <v>0</v>
      </c>
      <c r="AF64" s="3">
        <f>IF(N40&gt;D64,1,0)</f>
        <v>1</v>
      </c>
      <c r="AG64" s="3">
        <f>IF(N40&gt;D64+17,1,0)</f>
        <v>1</v>
      </c>
      <c r="AH64" s="3">
        <f t="shared" si="128"/>
        <v>5</v>
      </c>
      <c r="AI64" s="16">
        <f t="shared" si="129"/>
        <v>3</v>
      </c>
      <c r="AJ64" s="2"/>
      <c r="AK64" s="2"/>
      <c r="AL64" s="35">
        <f xml:space="preserve"> IF( K40-D64&lt;0,-1,0)</f>
        <v>-1</v>
      </c>
      <c r="AM64" s="35">
        <f xml:space="preserve"> IF(K40-D64&gt;17,C64+2,C64+1)</f>
        <v>4</v>
      </c>
      <c r="AN64" s="35">
        <f t="shared" si="130"/>
        <v>1</v>
      </c>
      <c r="AO64" s="35">
        <f t="shared" si="131"/>
        <v>0</v>
      </c>
      <c r="AP64" s="76">
        <f t="shared" si="132"/>
        <v>0</v>
      </c>
      <c r="AQ64" s="35">
        <f xml:space="preserve"> IF( L40-I64&lt;0,-1,0)</f>
        <v>0</v>
      </c>
      <c r="AR64" s="35">
        <f xml:space="preserve"> IF(L40-D64&gt;17,C64+2,C64+1)</f>
        <v>4</v>
      </c>
      <c r="AS64" s="35">
        <f t="shared" si="133"/>
        <v>2</v>
      </c>
      <c r="AT64" s="35">
        <f t="shared" ref="AT64" si="145" xml:space="preserve"> IF(AS64&lt;0, 0, AS64)</f>
        <v>2</v>
      </c>
      <c r="AU64" s="76">
        <f t="shared" si="135"/>
        <v>2</v>
      </c>
      <c r="AV64" s="35">
        <f xml:space="preserve"> IF( M40-D64&lt;0,-1,0)</f>
        <v>0</v>
      </c>
      <c r="AW64" s="35">
        <f xml:space="preserve"> IF(M40-D64&gt;17,C64+2,C64+1)</f>
        <v>5</v>
      </c>
      <c r="AX64" s="35">
        <f t="shared" si="136"/>
        <v>1</v>
      </c>
      <c r="AY64" s="35">
        <f t="shared" si="137"/>
        <v>1</v>
      </c>
      <c r="AZ64" s="76">
        <f t="shared" si="138"/>
        <v>1</v>
      </c>
      <c r="BA64" s="35">
        <f xml:space="preserve"> IF( N40-D64&lt;0,-1,0)</f>
        <v>0</v>
      </c>
      <c r="BB64" s="35">
        <f xml:space="preserve"> IF(N40-D64&gt;17,C64+2,C64+1)</f>
        <v>5</v>
      </c>
      <c r="BC64" s="35">
        <f t="shared" si="139"/>
        <v>2</v>
      </c>
      <c r="BD64" s="35">
        <f t="shared" si="142"/>
        <v>2</v>
      </c>
      <c r="BE64" s="76">
        <f t="shared" si="141"/>
        <v>2</v>
      </c>
    </row>
    <row r="65" spans="2:57" x14ac:dyDescent="0.25">
      <c r="B65" s="4" t="s">
        <v>2</v>
      </c>
      <c r="C65" s="4">
        <f>SUM(C56:C64)</f>
        <v>36</v>
      </c>
      <c r="D65" s="4"/>
      <c r="E65" s="2"/>
      <c r="F65" s="6">
        <f t="shared" ref="F65:I65" si="146">SUM(F56:F64)</f>
        <v>53</v>
      </c>
      <c r="G65" s="6">
        <f t="shared" si="146"/>
        <v>60</v>
      </c>
      <c r="H65" s="6">
        <f t="shared" si="146"/>
        <v>65</v>
      </c>
      <c r="I65" s="6">
        <f t="shared" si="146"/>
        <v>71</v>
      </c>
      <c r="J65" s="2"/>
      <c r="K65" s="6">
        <f t="shared" ref="K65:N65" si="147">SUM(K56:K64)</f>
        <v>49</v>
      </c>
      <c r="L65" s="6">
        <f t="shared" si="147"/>
        <v>50</v>
      </c>
      <c r="M65" s="6">
        <f t="shared" si="147"/>
        <v>53</v>
      </c>
      <c r="N65" s="6">
        <f t="shared" si="147"/>
        <v>54</v>
      </c>
      <c r="O65" s="9"/>
      <c r="P65" s="3" t="s">
        <v>9</v>
      </c>
      <c r="Q65" s="3"/>
      <c r="R65" s="3"/>
      <c r="S65" s="3" t="s">
        <v>9</v>
      </c>
      <c r="T65" s="16">
        <f t="shared" ref="T65" si="148">SUM(T56:T64)</f>
        <v>46</v>
      </c>
      <c r="U65" s="3" t="s">
        <v>9</v>
      </c>
      <c r="V65" s="3"/>
      <c r="W65" s="3"/>
      <c r="X65" s="3" t="s">
        <v>9</v>
      </c>
      <c r="Y65" s="16">
        <f t="shared" ref="Y65" si="149">SUM(Y56:Y64)</f>
        <v>48</v>
      </c>
      <c r="Z65" s="3" t="s">
        <v>9</v>
      </c>
      <c r="AA65" s="3"/>
      <c r="AB65" s="3"/>
      <c r="AC65" s="3" t="s">
        <v>9</v>
      </c>
      <c r="AD65" s="16">
        <f t="shared" ref="AD65" si="150">SUM(AD56:AD64)</f>
        <v>47</v>
      </c>
      <c r="AE65" s="3" t="s">
        <v>9</v>
      </c>
      <c r="AF65" s="3"/>
      <c r="AG65" s="3"/>
      <c r="AH65" s="3" t="s">
        <v>9</v>
      </c>
      <c r="AI65" s="16">
        <f t="shared" ref="AI65" si="151">SUM(AI56:AI64)</f>
        <v>54</v>
      </c>
      <c r="AJ65" s="2"/>
      <c r="AK65" s="2"/>
      <c r="AL65" s="1"/>
      <c r="AM65" s="6" t="s">
        <v>9</v>
      </c>
      <c r="AN65" s="1" t="s">
        <v>9</v>
      </c>
      <c r="AO65" s="6">
        <f t="shared" ref="AO65:AP65" si="152">SUM(AO56:AO64)</f>
        <v>10</v>
      </c>
      <c r="AP65" s="78">
        <f t="shared" si="152"/>
        <v>10</v>
      </c>
      <c r="AQ65" s="1"/>
      <c r="AR65" s="6" t="s">
        <v>9</v>
      </c>
      <c r="AS65" s="1" t="s">
        <v>9</v>
      </c>
      <c r="AT65" s="6">
        <f t="shared" ref="AT65:AU65" si="153">SUM(AT56:AT64)</f>
        <v>9</v>
      </c>
      <c r="AU65" s="78">
        <f t="shared" si="153"/>
        <v>9</v>
      </c>
      <c r="AV65" s="6"/>
      <c r="AW65" s="6" t="s">
        <v>9</v>
      </c>
      <c r="AX65" s="6" t="s">
        <v>9</v>
      </c>
      <c r="AY65" s="6">
        <f t="shared" ref="AY65:AZ65" si="154">SUM(AY56:AY64)</f>
        <v>9</v>
      </c>
      <c r="AZ65" s="78">
        <f t="shared" si="154"/>
        <v>9</v>
      </c>
      <c r="BA65" s="1"/>
      <c r="BB65" s="6" t="s">
        <v>9</v>
      </c>
      <c r="BC65" s="1" t="s">
        <v>9</v>
      </c>
      <c r="BD65" s="6">
        <f t="shared" ref="BD65:BE65" si="155">SUM(BD56:BD64)</f>
        <v>8</v>
      </c>
      <c r="BE65" s="78">
        <f t="shared" si="155"/>
        <v>8</v>
      </c>
    </row>
    <row r="66" spans="2:57" x14ac:dyDescent="0.25">
      <c r="B66" s="33" t="s">
        <v>1</v>
      </c>
      <c r="C66" s="33">
        <f>C55</f>
        <v>35</v>
      </c>
      <c r="D66" s="33"/>
      <c r="E66" s="2"/>
      <c r="F66" s="35">
        <f t="shared" ref="F66:I66" si="156">F55</f>
        <v>52</v>
      </c>
      <c r="G66" s="35">
        <f t="shared" si="156"/>
        <v>78</v>
      </c>
      <c r="H66" s="35">
        <f t="shared" si="156"/>
        <v>58</v>
      </c>
      <c r="I66" s="35">
        <f t="shared" si="156"/>
        <v>55</v>
      </c>
      <c r="J66" s="2"/>
      <c r="K66" s="35">
        <f t="shared" ref="K66:N66" si="157">K55</f>
        <v>48</v>
      </c>
      <c r="L66" s="35">
        <f t="shared" si="157"/>
        <v>51</v>
      </c>
      <c r="M66" s="35">
        <f t="shared" si="157"/>
        <v>50</v>
      </c>
      <c r="N66" s="35">
        <f t="shared" si="157"/>
        <v>48</v>
      </c>
      <c r="O66" s="9"/>
      <c r="P66" s="3" t="s">
        <v>9</v>
      </c>
      <c r="Q66" s="3"/>
      <c r="R66" s="3"/>
      <c r="S66" s="3" t="s">
        <v>9</v>
      </c>
      <c r="T66" s="16">
        <f>T55</f>
        <v>45</v>
      </c>
      <c r="U66" s="3" t="s">
        <v>9</v>
      </c>
      <c r="V66" s="3"/>
      <c r="W66" s="3"/>
      <c r="X66" s="3" t="s">
        <v>9</v>
      </c>
      <c r="Y66" s="16">
        <f>Y55</f>
        <v>67</v>
      </c>
      <c r="Z66" s="3" t="s">
        <v>9</v>
      </c>
      <c r="AA66" s="3"/>
      <c r="AB66" s="3"/>
      <c r="AC66" s="3" t="s">
        <v>9</v>
      </c>
      <c r="AD66" s="16">
        <f>AD55</f>
        <v>40</v>
      </c>
      <c r="AE66" s="3" t="s">
        <v>9</v>
      </c>
      <c r="AF66" s="3"/>
      <c r="AG66" s="3"/>
      <c r="AH66" s="3" t="s">
        <v>9</v>
      </c>
      <c r="AI66" s="16">
        <f>AI55</f>
        <v>37</v>
      </c>
      <c r="AJ66" s="2"/>
      <c r="AK66" s="2"/>
      <c r="AL66" s="39"/>
      <c r="AM66" s="38"/>
      <c r="AN66" s="38"/>
      <c r="AO66" s="35">
        <f t="shared" ref="AO66:AP66" si="158">AO55</f>
        <v>9</v>
      </c>
      <c r="AP66" s="79">
        <f t="shared" si="158"/>
        <v>9</v>
      </c>
      <c r="AQ66" s="39"/>
      <c r="AR66" s="38"/>
      <c r="AS66" s="38"/>
      <c r="AT66" s="35">
        <f t="shared" ref="AT66:AU66" si="159">AT55</f>
        <v>4</v>
      </c>
      <c r="AU66" s="79">
        <f t="shared" si="159"/>
        <v>4</v>
      </c>
      <c r="AV66" s="35"/>
      <c r="AW66" s="35"/>
      <c r="AX66" s="35"/>
      <c r="AY66" s="35">
        <f t="shared" ref="AY66:AZ66" si="160">AY55</f>
        <v>14</v>
      </c>
      <c r="AZ66" s="79">
        <f t="shared" si="160"/>
        <v>14</v>
      </c>
      <c r="BA66" s="39"/>
      <c r="BB66" s="38"/>
      <c r="BC66" s="38"/>
      <c r="BD66" s="35">
        <f t="shared" ref="BD66:BE66" si="161">BD55</f>
        <v>17</v>
      </c>
      <c r="BE66" s="79">
        <f t="shared" si="161"/>
        <v>17</v>
      </c>
    </row>
    <row r="67" spans="2:57" x14ac:dyDescent="0.25">
      <c r="B67" s="4" t="s">
        <v>3</v>
      </c>
      <c r="C67" s="4">
        <f>SUM(C65+C66)</f>
        <v>71</v>
      </c>
      <c r="D67" s="4"/>
      <c r="E67" s="14"/>
      <c r="F67" s="6">
        <f t="shared" ref="F67:I67" si="162">SUM(F65+F66)</f>
        <v>105</v>
      </c>
      <c r="G67" s="6">
        <f t="shared" si="162"/>
        <v>138</v>
      </c>
      <c r="H67" s="6">
        <f t="shared" si="162"/>
        <v>123</v>
      </c>
      <c r="I67" s="6">
        <f t="shared" si="162"/>
        <v>126</v>
      </c>
      <c r="J67" s="14"/>
      <c r="K67" s="6">
        <f t="shared" ref="K67:N67" si="163">SUM(K65+K66)</f>
        <v>97</v>
      </c>
      <c r="L67" s="6">
        <f t="shared" si="163"/>
        <v>101</v>
      </c>
      <c r="M67" s="6">
        <f t="shared" si="163"/>
        <v>103</v>
      </c>
      <c r="N67" s="6">
        <f t="shared" si="163"/>
        <v>102</v>
      </c>
      <c r="O67" s="22"/>
      <c r="P67" s="3" t="s">
        <v>9</v>
      </c>
      <c r="Q67" s="3"/>
      <c r="R67" s="3"/>
      <c r="S67" s="3" t="s">
        <v>9</v>
      </c>
      <c r="T67" s="16">
        <f>T65+T66</f>
        <v>91</v>
      </c>
      <c r="U67" s="3" t="s">
        <v>9</v>
      </c>
      <c r="V67" s="3"/>
      <c r="W67" s="3"/>
      <c r="X67" s="3" t="s">
        <v>9</v>
      </c>
      <c r="Y67" s="16">
        <f>Y65+Y66</f>
        <v>115</v>
      </c>
      <c r="Z67" s="3" t="s">
        <v>9</v>
      </c>
      <c r="AA67" s="3"/>
      <c r="AB67" s="3"/>
      <c r="AC67" s="3" t="s">
        <v>9</v>
      </c>
      <c r="AD67" s="16">
        <f t="shared" ref="AD67" si="164">AD65+AD66</f>
        <v>87</v>
      </c>
      <c r="AE67" s="3" t="s">
        <v>9</v>
      </c>
      <c r="AF67" s="3"/>
      <c r="AG67" s="3"/>
      <c r="AH67" s="3" t="s">
        <v>9</v>
      </c>
      <c r="AI67" s="16">
        <f t="shared" ref="AI67" si="165">AI65+AI66</f>
        <v>91</v>
      </c>
      <c r="AJ67" s="2"/>
      <c r="AK67" s="2"/>
      <c r="AL67" s="3"/>
      <c r="AM67" s="1"/>
      <c r="AN67" s="1"/>
      <c r="AO67" s="6">
        <f t="shared" ref="AO67:AP67" si="166">SUM(AO65+AO66)</f>
        <v>19</v>
      </c>
      <c r="AP67" s="78">
        <f t="shared" si="166"/>
        <v>19</v>
      </c>
      <c r="AQ67" s="3"/>
      <c r="AR67" s="1"/>
      <c r="AS67" s="1"/>
      <c r="AT67" s="6">
        <f t="shared" ref="AT67:AU67" si="167">SUM(AT65+AT66)</f>
        <v>13</v>
      </c>
      <c r="AU67" s="78">
        <f t="shared" si="167"/>
        <v>13</v>
      </c>
      <c r="AV67" s="6"/>
      <c r="AW67" s="6"/>
      <c r="AX67" s="6"/>
      <c r="AY67" s="6">
        <f t="shared" ref="AY67:AZ67" si="168">SUM(AY65+AY66)</f>
        <v>23</v>
      </c>
      <c r="AZ67" s="78">
        <f t="shared" si="168"/>
        <v>23</v>
      </c>
      <c r="BA67" s="3"/>
      <c r="BB67" s="1"/>
      <c r="BC67" s="1"/>
      <c r="BD67" s="6">
        <f t="shared" ref="BD67:BE67" si="169">SUM(BD65+BD66)</f>
        <v>25</v>
      </c>
      <c r="BE67" s="78">
        <f t="shared" si="169"/>
        <v>25</v>
      </c>
    </row>
    <row r="68" spans="2:57" x14ac:dyDescent="0.25">
      <c r="B68" s="27" t="s">
        <v>9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AJ68" s="2"/>
      <c r="AK68" s="2"/>
      <c r="BE68" s="75" t="s">
        <v>9</v>
      </c>
    </row>
    <row r="69" spans="2:57" x14ac:dyDescent="0.25">
      <c r="B69" s="27" t="s">
        <v>9</v>
      </c>
      <c r="C69" s="27"/>
      <c r="D69" s="27"/>
      <c r="E69" s="27"/>
      <c r="F69" s="27"/>
      <c r="G69" s="27"/>
      <c r="H69" s="27"/>
      <c r="I69" s="27"/>
      <c r="J69" s="27"/>
    </row>
    <row r="70" spans="2:57" x14ac:dyDescent="0.25">
      <c r="B70" s="27"/>
      <c r="C70" s="27"/>
      <c r="D70" s="27"/>
      <c r="E70" s="27"/>
      <c r="F70" s="27"/>
      <c r="G70" s="27"/>
      <c r="H70" s="27"/>
      <c r="I70" s="27"/>
      <c r="J70" s="27"/>
      <c r="K70" s="26"/>
      <c r="L70" s="26"/>
      <c r="M70" s="26"/>
      <c r="N70" s="26"/>
    </row>
    <row r="71" spans="2:57" x14ac:dyDescent="0.25">
      <c r="B71" s="27"/>
      <c r="C71" s="27"/>
      <c r="D71" s="27"/>
      <c r="E71" s="27"/>
      <c r="F71" s="27"/>
      <c r="G71" s="27"/>
      <c r="H71" s="27"/>
      <c r="I71" s="27"/>
      <c r="J71" s="27"/>
      <c r="K71" s="26"/>
      <c r="L71" s="26"/>
      <c r="M71" s="26"/>
      <c r="N71" s="26"/>
    </row>
    <row r="72" spans="2:57" x14ac:dyDescent="0.25">
      <c r="B72" s="25" t="s">
        <v>14</v>
      </c>
      <c r="C72" s="27"/>
      <c r="E72" s="323" t="s">
        <v>36</v>
      </c>
      <c r="F72" s="322"/>
      <c r="G72" s="322"/>
      <c r="H72" s="322"/>
      <c r="AJ72" t="s">
        <v>9</v>
      </c>
      <c r="AL72" s="72" t="s">
        <v>9</v>
      </c>
      <c r="AM72" s="7"/>
      <c r="AN72" s="7"/>
      <c r="AO72" s="7"/>
      <c r="AT72" s="7"/>
      <c r="BA72" t="s">
        <v>9</v>
      </c>
    </row>
    <row r="73" spans="2:57" x14ac:dyDescent="0.25">
      <c r="B73" t="s">
        <v>9</v>
      </c>
      <c r="AL73" s="72" t="s">
        <v>9</v>
      </c>
      <c r="AM73" s="7"/>
      <c r="AN73" s="7"/>
      <c r="AO73" s="7"/>
      <c r="AT73" s="7"/>
    </row>
    <row r="74" spans="2:57" x14ac:dyDescent="0.25">
      <c r="B74" s="27" t="s">
        <v>9</v>
      </c>
      <c r="C74" s="27"/>
      <c r="D74" s="72" t="s">
        <v>15</v>
      </c>
      <c r="E74" s="72"/>
      <c r="F74" s="72"/>
      <c r="G74" s="72"/>
      <c r="H74" s="74"/>
      <c r="I74" s="72"/>
      <c r="J74" s="72"/>
      <c r="K74" s="40" t="s">
        <v>39</v>
      </c>
      <c r="L74" s="41" t="s">
        <v>18</v>
      </c>
      <c r="M74" s="42" t="s">
        <v>26</v>
      </c>
      <c r="N74" s="43" t="s">
        <v>27</v>
      </c>
      <c r="O74" s="7"/>
      <c r="AL74" s="17" t="s">
        <v>9</v>
      </c>
      <c r="AM74" s="93"/>
      <c r="AN74" s="27" t="s">
        <v>12</v>
      </c>
      <c r="AO74" s="27"/>
      <c r="AP74" s="27"/>
      <c r="AQ74" s="27"/>
      <c r="AR74" s="27"/>
      <c r="AS74" s="27"/>
      <c r="AT74" s="27"/>
      <c r="AV74" s="40" t="s">
        <v>39</v>
      </c>
      <c r="AW74" s="41" t="s">
        <v>18</v>
      </c>
      <c r="AX74" s="42" t="s">
        <v>26</v>
      </c>
      <c r="AY74" s="43" t="s">
        <v>27</v>
      </c>
    </row>
    <row r="75" spans="2:57" x14ac:dyDescent="0.25">
      <c r="B75" s="27" t="s">
        <v>9</v>
      </c>
      <c r="C75" s="27"/>
      <c r="D75" s="72" t="s">
        <v>16</v>
      </c>
      <c r="E75" s="72"/>
      <c r="F75" s="72"/>
      <c r="G75" s="72"/>
      <c r="H75" s="74"/>
      <c r="I75" s="72"/>
      <c r="J75" s="72"/>
      <c r="K75" s="5">
        <v>15</v>
      </c>
      <c r="L75" s="5">
        <v>31</v>
      </c>
      <c r="M75" s="5">
        <v>0</v>
      </c>
      <c r="N75" s="5">
        <v>0</v>
      </c>
      <c r="O75" s="7"/>
      <c r="AK75" t="s">
        <v>9</v>
      </c>
      <c r="AL75" s="93" t="s">
        <v>9</v>
      </c>
      <c r="AM75" s="93" t="s">
        <v>9</v>
      </c>
      <c r="AN75" s="27" t="s">
        <v>13</v>
      </c>
      <c r="AO75" s="27"/>
      <c r="AP75" s="27"/>
      <c r="AQ75" s="27"/>
      <c r="AR75" s="27"/>
      <c r="AS75" s="27"/>
      <c r="AT75" s="27"/>
      <c r="AU75" s="72"/>
      <c r="AV75" s="16">
        <f>(K102-C79)</f>
        <v>30</v>
      </c>
      <c r="AW75" s="16">
        <f>L102-C79</f>
        <v>34</v>
      </c>
      <c r="AX75" s="16">
        <f>(M102-C79)</f>
        <v>1</v>
      </c>
      <c r="AY75" s="16">
        <f>(N102-C79)</f>
        <v>37</v>
      </c>
      <c r="BA75" t="s">
        <v>9</v>
      </c>
      <c r="BB75" s="17"/>
    </row>
    <row r="76" spans="2:57" x14ac:dyDescent="0.25">
      <c r="B76" t="s">
        <v>9</v>
      </c>
      <c r="L76" s="12" t="s">
        <v>10</v>
      </c>
      <c r="M76" s="12"/>
      <c r="AL76" t="s">
        <v>9</v>
      </c>
      <c r="AM76" t="s">
        <v>9</v>
      </c>
      <c r="AV76">
        <f>AV75-K75</f>
        <v>15</v>
      </c>
      <c r="AW76">
        <f t="shared" ref="AW76:AY76" si="170">AW75-L75</f>
        <v>3</v>
      </c>
      <c r="AX76">
        <f t="shared" si="170"/>
        <v>1</v>
      </c>
      <c r="AY76">
        <f t="shared" si="170"/>
        <v>37</v>
      </c>
    </row>
    <row r="77" spans="2:57" x14ac:dyDescent="0.25">
      <c r="B77" t="s">
        <v>9</v>
      </c>
      <c r="AL77" s="25" t="s">
        <v>11</v>
      </c>
      <c r="AM77" s="27"/>
      <c r="AO77" s="93"/>
      <c r="AQ77" s="93"/>
      <c r="AR77" s="93"/>
      <c r="AS77" s="93"/>
      <c r="AT77" s="93"/>
      <c r="AU77" s="93"/>
      <c r="AV77" s="93"/>
      <c r="AW77" s="93"/>
      <c r="AX77" s="93"/>
      <c r="AY77" s="93"/>
      <c r="BA77" s="93"/>
      <c r="BB77" s="93"/>
      <c r="BC77" s="93"/>
      <c r="BD77" s="93"/>
    </row>
    <row r="78" spans="2:57" x14ac:dyDescent="0.25">
      <c r="B78" s="31" t="s">
        <v>5</v>
      </c>
      <c r="C78" s="32" t="s">
        <v>8</v>
      </c>
      <c r="D78" s="81"/>
      <c r="E78" s="11"/>
      <c r="F78" s="324" t="s">
        <v>7</v>
      </c>
      <c r="G78" s="325"/>
      <c r="H78" s="325"/>
      <c r="I78" s="325"/>
      <c r="J78" s="11"/>
      <c r="K78" s="18" t="s">
        <v>57</v>
      </c>
      <c r="L78" s="18"/>
      <c r="M78" s="18"/>
      <c r="N78" s="18"/>
      <c r="O78" s="19"/>
      <c r="P78" s="11"/>
      <c r="Q78" s="19"/>
      <c r="R78" s="19"/>
      <c r="S78" s="11"/>
      <c r="T78" s="11"/>
      <c r="U78" s="11"/>
      <c r="V78" s="19" t="s">
        <v>49</v>
      </c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3"/>
      <c r="AL78" s="322" t="s">
        <v>42</v>
      </c>
      <c r="AM78" s="322"/>
      <c r="AN78" s="322"/>
      <c r="AO78" s="322"/>
      <c r="AP78" s="322"/>
      <c r="AQ78" s="322"/>
      <c r="AR78" s="322"/>
      <c r="AS78" s="322"/>
      <c r="AT78" s="322"/>
    </row>
    <row r="79" spans="2:57" x14ac:dyDescent="0.25">
      <c r="B79" s="82">
        <v>71</v>
      </c>
      <c r="C79" s="83">
        <v>70</v>
      </c>
      <c r="D79" s="84" t="s">
        <v>9</v>
      </c>
      <c r="E79" s="2"/>
      <c r="F79" s="102" t="s">
        <v>10</v>
      </c>
      <c r="G79" s="14"/>
      <c r="H79" s="14"/>
      <c r="I79" s="14"/>
      <c r="J79" s="2"/>
      <c r="K79" s="9" t="s">
        <v>58</v>
      </c>
      <c r="L79" s="21"/>
      <c r="M79" s="21"/>
      <c r="N79" s="21"/>
      <c r="O79" s="9"/>
      <c r="Q79" s="20"/>
      <c r="R79" s="20"/>
      <c r="T79" s="20" t="s">
        <v>50</v>
      </c>
      <c r="U79" s="2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94"/>
      <c r="AJ79" t="s">
        <v>9</v>
      </c>
      <c r="AM79" t="s">
        <v>9</v>
      </c>
    </row>
    <row r="80" spans="2:57" x14ac:dyDescent="0.25">
      <c r="B80" s="8" t="s">
        <v>0</v>
      </c>
      <c r="C80" s="8" t="s">
        <v>5</v>
      </c>
      <c r="D80" s="10" t="s">
        <v>4</v>
      </c>
      <c r="E80" s="2"/>
      <c r="F80" s="40" t="s">
        <v>39</v>
      </c>
      <c r="G80" s="41" t="s">
        <v>18</v>
      </c>
      <c r="H80" s="42" t="s">
        <v>26</v>
      </c>
      <c r="I80" s="43" t="s">
        <v>27</v>
      </c>
      <c r="J80" s="2"/>
      <c r="K80" s="40" t="s">
        <v>39</v>
      </c>
      <c r="L80" s="41" t="s">
        <v>18</v>
      </c>
      <c r="M80" s="42" t="s">
        <v>26</v>
      </c>
      <c r="N80" s="43" t="s">
        <v>27</v>
      </c>
      <c r="O80" s="9"/>
      <c r="P80" s="320" t="s">
        <v>63</v>
      </c>
      <c r="Q80" s="321"/>
      <c r="R80" s="321"/>
      <c r="S80" s="321"/>
      <c r="T80" s="97" t="s">
        <v>9</v>
      </c>
      <c r="U80" s="3" t="s">
        <v>64</v>
      </c>
      <c r="V80" s="96"/>
      <c r="W80" s="96"/>
      <c r="X80" s="96"/>
      <c r="Y80" s="97"/>
      <c r="Z80" s="95" t="s">
        <v>26</v>
      </c>
      <c r="AA80" s="96"/>
      <c r="AB80" s="96"/>
      <c r="AC80" s="96"/>
      <c r="AD80" s="97"/>
      <c r="AE80" s="95" t="s">
        <v>27</v>
      </c>
      <c r="AF80" s="96"/>
      <c r="AG80" s="96" t="s">
        <v>9</v>
      </c>
      <c r="AH80" s="96"/>
      <c r="AI80" s="97"/>
      <c r="AJ80" t="s">
        <v>9</v>
      </c>
      <c r="AL80" s="40" t="s">
        <v>39</v>
      </c>
      <c r="AM80" s="44"/>
      <c r="AN80" s="44"/>
      <c r="AO80" s="45"/>
      <c r="AQ80" s="59" t="s">
        <v>18</v>
      </c>
      <c r="AR80" s="47"/>
      <c r="AS80" s="47"/>
      <c r="AT80" s="48"/>
      <c r="AU80" s="2"/>
      <c r="AV80" s="53" t="s">
        <v>26</v>
      </c>
      <c r="AW80" s="49"/>
      <c r="AX80" s="49"/>
      <c r="AY80" s="50"/>
      <c r="AZ80" s="80"/>
      <c r="BA80" s="54" t="s">
        <v>27</v>
      </c>
      <c r="BB80" s="51"/>
      <c r="BC80" s="51"/>
      <c r="BD80" s="52"/>
    </row>
    <row r="81" spans="2:57" x14ac:dyDescent="0.25">
      <c r="B81" s="33">
        <v>1</v>
      </c>
      <c r="C81" s="33">
        <v>4</v>
      </c>
      <c r="D81" s="34">
        <v>5</v>
      </c>
      <c r="E81" s="2"/>
      <c r="F81" s="36">
        <v>6</v>
      </c>
      <c r="G81" s="36">
        <v>8</v>
      </c>
      <c r="H81" s="33">
        <v>4</v>
      </c>
      <c r="I81" s="34">
        <v>7</v>
      </c>
      <c r="J81" s="2"/>
      <c r="K81" s="35">
        <f t="shared" ref="K81" si="171">IF(F81-C81 &gt;2,C81+2,F81)</f>
        <v>6</v>
      </c>
      <c r="L81" s="35">
        <f>IF(G81-C81 &gt;2,C81+2,G81)</f>
        <v>6</v>
      </c>
      <c r="M81" s="35">
        <f t="shared" ref="M81:M89" si="172">IF(H81-C81 &gt;2,C81+2,H81)</f>
        <v>4</v>
      </c>
      <c r="N81" s="35">
        <f>IF(I81-C81 &gt;2,C81+2,I81)</f>
        <v>6</v>
      </c>
      <c r="O81" s="9"/>
      <c r="P81" s="3">
        <f>IF(K75=D81,1,0)</f>
        <v>0</v>
      </c>
      <c r="Q81" s="3">
        <f>IF(K75&gt;D81,1,0)</f>
        <v>1</v>
      </c>
      <c r="R81" s="3">
        <f>IF(K75&gt;D81+17,1,0)</f>
        <v>0</v>
      </c>
      <c r="S81" s="3">
        <f t="shared" ref="S81:S89" si="173">SUM(P81:R81)+C81</f>
        <v>5</v>
      </c>
      <c r="T81" s="16">
        <f t="shared" ref="T81:T89" si="174">(F81-S81)+C81</f>
        <v>5</v>
      </c>
      <c r="U81" s="3">
        <f>IF(L75=D81,1,0)</f>
        <v>0</v>
      </c>
      <c r="V81" s="3">
        <f>IF(L75&gt;D81,1,0)</f>
        <v>1</v>
      </c>
      <c r="W81" s="3">
        <f>IF(L75&gt;D81+17,1,0)</f>
        <v>1</v>
      </c>
      <c r="X81" s="3">
        <f>SUM(U81:W81)+C81</f>
        <v>6</v>
      </c>
      <c r="Y81" s="16">
        <f>(G81-X81)+C81</f>
        <v>6</v>
      </c>
      <c r="Z81" s="3">
        <f>IF(M75=D81,1,0)</f>
        <v>0</v>
      </c>
      <c r="AA81" s="3">
        <f>IF(M75&gt;D81,1,0)</f>
        <v>0</v>
      </c>
      <c r="AB81" s="3">
        <f>IF(M75&gt;D81+17,1,0)</f>
        <v>0</v>
      </c>
      <c r="AC81" s="3">
        <f>SUM(Z81:AB81)+C81</f>
        <v>4</v>
      </c>
      <c r="AD81" s="16">
        <f>(H81-AC81)+C81</f>
        <v>4</v>
      </c>
      <c r="AE81" s="3">
        <f>IF(N75=D81,1,0)</f>
        <v>0</v>
      </c>
      <c r="AF81" s="3">
        <f>IF(N75&gt;D81,1,0)</f>
        <v>0</v>
      </c>
      <c r="AG81" s="3">
        <f>IF(N75&gt;D81+17,1,0)</f>
        <v>0</v>
      </c>
      <c r="AH81" s="3">
        <f>SUM(AE81:AG81)+C81</f>
        <v>4</v>
      </c>
      <c r="AI81" s="16">
        <f>(I81-AH81)+C81</f>
        <v>7</v>
      </c>
      <c r="AJ81" s="2"/>
      <c r="AK81" s="2"/>
      <c r="AL81" s="35">
        <f xml:space="preserve"> IF( K75-D81&lt;0,-1,0)</f>
        <v>0</v>
      </c>
      <c r="AM81" s="35">
        <f xml:space="preserve"> IF(K75-D81&gt;17,C81+2,C81+1)</f>
        <v>5</v>
      </c>
      <c r="AN81" s="35">
        <f t="shared" ref="AN81:AN89" si="175">(AM81+2)-F81</f>
        <v>1</v>
      </c>
      <c r="AO81" s="35">
        <f xml:space="preserve"> IF(AN81&lt;0, 0, AN81+AL81)</f>
        <v>1</v>
      </c>
      <c r="AP81" s="76">
        <f>IF(AO81&lt;0,0,AO81)</f>
        <v>1</v>
      </c>
      <c r="AQ81" s="35">
        <f xml:space="preserve"> IF( L75-D81&lt;0,-1,0)</f>
        <v>0</v>
      </c>
      <c r="AR81" s="35">
        <f xml:space="preserve"> IF(L75-D81&gt;17,C81+2,C81+1)</f>
        <v>6</v>
      </c>
      <c r="AS81" s="35">
        <f t="shared" ref="AS81:AS89" si="176">(AR81+2)-G81</f>
        <v>0</v>
      </c>
      <c r="AT81" s="35">
        <f xml:space="preserve"> IF(AS81&lt;0, 0, AS81+AQ81)</f>
        <v>0</v>
      </c>
      <c r="AU81" s="76">
        <f>IF(AT81&lt;0,0,AT81)</f>
        <v>0</v>
      </c>
      <c r="AV81" s="35">
        <f xml:space="preserve"> IF( M75-D81&lt;0,-1,0)</f>
        <v>-1</v>
      </c>
      <c r="AW81" s="35">
        <f xml:space="preserve"> IF(M75-D81&gt;17,C81+2,C81+1)</f>
        <v>5</v>
      </c>
      <c r="AX81" s="35">
        <f t="shared" ref="AX81:AX89" si="177">(AW81+2)-H81</f>
        <v>3</v>
      </c>
      <c r="AY81" s="35">
        <f>IF(AX81&lt;0,0,AX81+AV81)</f>
        <v>2</v>
      </c>
      <c r="AZ81" s="76">
        <f>IF(AY81&lt;0,0,AY81)</f>
        <v>2</v>
      </c>
      <c r="BA81" s="35">
        <f xml:space="preserve"> IF( N75-D81&lt;0,-1,0)</f>
        <v>-1</v>
      </c>
      <c r="BB81" s="35">
        <f xml:space="preserve"> IF(N75-D81&gt;17,C81+2,C81+1)</f>
        <v>5</v>
      </c>
      <c r="BC81" s="35">
        <f t="shared" ref="BC81:BC89" si="178">(BB81+2)-I81</f>
        <v>0</v>
      </c>
      <c r="BD81" s="35">
        <f t="shared" ref="BD81:BD85" si="179" xml:space="preserve"> IF(BC81&lt;0, 0, BC81+BA81)</f>
        <v>-1</v>
      </c>
      <c r="BE81" s="76">
        <f>IF(BD81&lt;0,0,BD81)</f>
        <v>0</v>
      </c>
    </row>
    <row r="82" spans="2:57" x14ac:dyDescent="0.25">
      <c r="B82" s="4">
        <v>2</v>
      </c>
      <c r="C82" s="4">
        <v>5</v>
      </c>
      <c r="D82" s="4">
        <v>13</v>
      </c>
      <c r="E82" s="2"/>
      <c r="F82" s="70">
        <v>9</v>
      </c>
      <c r="G82" s="70">
        <v>6</v>
      </c>
      <c r="H82" s="4">
        <v>5</v>
      </c>
      <c r="I82" s="319">
        <v>7</v>
      </c>
      <c r="J82" s="2"/>
      <c r="K82" s="6">
        <f>IF(F82-C82 &gt;2,C82+2,F82)</f>
        <v>7</v>
      </c>
      <c r="L82" s="6">
        <f t="shared" ref="L82:L89" si="180">IF(G82-C82 &gt;2,C82+2,G82)</f>
        <v>6</v>
      </c>
      <c r="M82" s="6">
        <f t="shared" si="172"/>
        <v>5</v>
      </c>
      <c r="N82" s="6">
        <f t="shared" ref="N82:N89" si="181">IF(I82-C82 &gt;2,C82+2,I82)</f>
        <v>7</v>
      </c>
      <c r="O82" s="9"/>
      <c r="P82" s="3">
        <f>IF(K75=D82,1,0)</f>
        <v>0</v>
      </c>
      <c r="Q82" s="3">
        <f>IF(K75&gt;D82,1,0)</f>
        <v>1</v>
      </c>
      <c r="R82" s="3">
        <f>IF(K75&gt;D82+17,1,0)</f>
        <v>0</v>
      </c>
      <c r="S82" s="3">
        <f t="shared" si="173"/>
        <v>6</v>
      </c>
      <c r="T82" s="16">
        <f t="shared" si="174"/>
        <v>8</v>
      </c>
      <c r="U82" s="3">
        <f>IF(L75=D82,1,0)</f>
        <v>0</v>
      </c>
      <c r="V82" s="3">
        <f>IF(L75&gt;D82,1,0)</f>
        <v>1</v>
      </c>
      <c r="W82" s="3">
        <f>IF(L75&gt;D82+17,1,0)</f>
        <v>1</v>
      </c>
      <c r="X82" s="3">
        <f t="shared" ref="X82:X89" si="182">SUM(U82:W82)+C82</f>
        <v>7</v>
      </c>
      <c r="Y82" s="16">
        <f t="shared" ref="Y82:Y89" si="183">(G82-X82)+C82</f>
        <v>4</v>
      </c>
      <c r="Z82" s="3">
        <f>IF(M75=D82,1,0)</f>
        <v>0</v>
      </c>
      <c r="AA82" s="3">
        <f>IF(M75&gt;D82,1,0)</f>
        <v>0</v>
      </c>
      <c r="AB82" s="3">
        <f>IF(M75&gt;D82+17,1,0)</f>
        <v>0</v>
      </c>
      <c r="AC82" s="3">
        <f t="shared" ref="AC82:AC89" si="184">SUM(Z82:AB82)+C82</f>
        <v>5</v>
      </c>
      <c r="AD82" s="16">
        <f t="shared" ref="AD82:AD89" si="185">(H82-AC82)+C82</f>
        <v>5</v>
      </c>
      <c r="AE82" s="3">
        <f>IF(N75=D82,1,0)</f>
        <v>0</v>
      </c>
      <c r="AF82" s="3">
        <f>IF(N75&gt;D82,1,0)</f>
        <v>0</v>
      </c>
      <c r="AG82" s="3">
        <f>IF(N75&gt;D82+17,1,0)</f>
        <v>0</v>
      </c>
      <c r="AH82" s="3">
        <f t="shared" ref="AH82:AH89" si="186">SUM(AE82:AG82)+C82</f>
        <v>5</v>
      </c>
      <c r="AI82" s="16">
        <f t="shared" ref="AI82:AI89" si="187">(I82-AH82)+C82</f>
        <v>7</v>
      </c>
      <c r="AJ82" s="26" t="s">
        <v>9</v>
      </c>
      <c r="AK82" s="26"/>
      <c r="AL82" s="6">
        <f xml:space="preserve"> IF( K75-D82&lt;0,-1,0)</f>
        <v>0</v>
      </c>
      <c r="AM82" s="6">
        <f xml:space="preserve"> IF(K75-D82&gt;17,C82+2,C82+1)</f>
        <v>6</v>
      </c>
      <c r="AN82" s="6">
        <f t="shared" si="175"/>
        <v>-1</v>
      </c>
      <c r="AO82" s="6">
        <f t="shared" ref="AO82:AO89" si="188" xml:space="preserve"> IF(AN82&lt;0, 0, AN82+AL82)</f>
        <v>0</v>
      </c>
      <c r="AP82" s="76">
        <f t="shared" ref="AP82:AP89" si="189">IF(AO82&lt;0,0,AO82)</f>
        <v>0</v>
      </c>
      <c r="AQ82" s="6">
        <f xml:space="preserve"> IF( L75-D82&lt;0,-1,0)</f>
        <v>0</v>
      </c>
      <c r="AR82" s="6">
        <f xml:space="preserve"> IF(L75-D82&gt;17,C82+2,C82+1)</f>
        <v>7</v>
      </c>
      <c r="AS82" s="6">
        <f t="shared" si="176"/>
        <v>3</v>
      </c>
      <c r="AT82" s="6">
        <f t="shared" ref="AT82:AT89" si="190" xml:space="preserve"> IF(AS82&lt;0, 0, AS82+AQ82)</f>
        <v>3</v>
      </c>
      <c r="AU82" s="76">
        <f t="shared" ref="AU82:AU89" si="191">IF(AT82&lt;0,0,AT82)</f>
        <v>3</v>
      </c>
      <c r="AV82" s="6">
        <f xml:space="preserve"> IF( M75-D82&lt;0,-1,0)</f>
        <v>-1</v>
      </c>
      <c r="AW82" s="6">
        <f xml:space="preserve"> IF(M75-D82&gt;17,C82+2,C82+1)</f>
        <v>6</v>
      </c>
      <c r="AX82" s="6">
        <f t="shared" si="177"/>
        <v>3</v>
      </c>
      <c r="AY82" s="6">
        <f t="shared" ref="AY82:AY89" si="192">IF(AX82&lt;0,0,AX82+AV82)</f>
        <v>2</v>
      </c>
      <c r="AZ82" s="76">
        <f t="shared" ref="AZ82:AZ89" si="193">IF(AY82&lt;0,0,AY82)</f>
        <v>2</v>
      </c>
      <c r="BA82" s="6">
        <f xml:space="preserve"> IF( N75-D82&lt;0,-1,0)</f>
        <v>-1</v>
      </c>
      <c r="BB82" s="6">
        <f xml:space="preserve"> IF(N75-D82&gt;17,C82+2,C82+1)</f>
        <v>6</v>
      </c>
      <c r="BC82" s="6">
        <f t="shared" si="178"/>
        <v>1</v>
      </c>
      <c r="BD82" s="6">
        <f t="shared" si="179"/>
        <v>0</v>
      </c>
      <c r="BE82" s="76">
        <f t="shared" ref="BE82:BE89" si="194">IF(BD82&lt;0,0,BD82)</f>
        <v>0</v>
      </c>
    </row>
    <row r="83" spans="2:57" x14ac:dyDescent="0.25">
      <c r="B83" s="33">
        <v>3</v>
      </c>
      <c r="C83" s="33">
        <v>4</v>
      </c>
      <c r="D83" s="33">
        <v>7</v>
      </c>
      <c r="E83" s="2"/>
      <c r="F83" s="36">
        <v>8</v>
      </c>
      <c r="G83" s="36">
        <v>10</v>
      </c>
      <c r="H83" s="33">
        <v>4</v>
      </c>
      <c r="I83" s="34">
        <v>7</v>
      </c>
      <c r="J83" s="2"/>
      <c r="K83" s="35">
        <f t="shared" ref="K83:K89" si="195">IF(F83-C83 &gt;2,C83+2,F83)</f>
        <v>6</v>
      </c>
      <c r="L83" s="35">
        <f t="shared" si="180"/>
        <v>6</v>
      </c>
      <c r="M83" s="35">
        <f t="shared" si="172"/>
        <v>4</v>
      </c>
      <c r="N83" s="35">
        <f t="shared" si="181"/>
        <v>6</v>
      </c>
      <c r="O83" s="9"/>
      <c r="P83" s="3">
        <f>IF(K75=D83,1,0)</f>
        <v>0</v>
      </c>
      <c r="Q83" s="3">
        <f>IF(K75&gt;D83,1,0)</f>
        <v>1</v>
      </c>
      <c r="R83" s="3">
        <f>IF(K75&gt;D83+17,1,0)</f>
        <v>0</v>
      </c>
      <c r="S83" s="3">
        <f t="shared" si="173"/>
        <v>5</v>
      </c>
      <c r="T83" s="16">
        <f t="shared" si="174"/>
        <v>7</v>
      </c>
      <c r="U83" s="3">
        <f>IF(L75=D83,1,0)</f>
        <v>0</v>
      </c>
      <c r="V83" s="3">
        <f>IF(L75&gt;D83,1,0)</f>
        <v>1</v>
      </c>
      <c r="W83" s="3">
        <f>IF(L75&gt;D83+17,1,0)</f>
        <v>1</v>
      </c>
      <c r="X83" s="3">
        <f t="shared" si="182"/>
        <v>6</v>
      </c>
      <c r="Y83" s="16">
        <f t="shared" si="183"/>
        <v>8</v>
      </c>
      <c r="Z83" s="3">
        <f>IF(M75=D83,1,0)</f>
        <v>0</v>
      </c>
      <c r="AA83" s="3">
        <f>IF(M75&gt;D83,1,0)</f>
        <v>0</v>
      </c>
      <c r="AB83" s="3">
        <f>IF(M75&gt;D83+17,1,0)</f>
        <v>0</v>
      </c>
      <c r="AC83" s="3">
        <f t="shared" si="184"/>
        <v>4</v>
      </c>
      <c r="AD83" s="16">
        <f t="shared" si="185"/>
        <v>4</v>
      </c>
      <c r="AE83" s="3">
        <f>IF(N75=D83,1,0)</f>
        <v>0</v>
      </c>
      <c r="AF83" s="3">
        <f>IF(N75&gt;D83,1,0)</f>
        <v>0</v>
      </c>
      <c r="AG83" s="3">
        <f>IF(N75&gt;D83+17,1,0)</f>
        <v>0</v>
      </c>
      <c r="AH83" s="3">
        <f t="shared" si="186"/>
        <v>4</v>
      </c>
      <c r="AI83" s="16">
        <f t="shared" si="187"/>
        <v>7</v>
      </c>
      <c r="AJ83" s="2"/>
      <c r="AK83" s="2"/>
      <c r="AL83" s="35">
        <f xml:space="preserve"> IF( K75-D83&lt;0,-1,0)</f>
        <v>0</v>
      </c>
      <c r="AM83" s="35">
        <f xml:space="preserve"> IF(K75-D83&gt;17,C83+2,C83+1)</f>
        <v>5</v>
      </c>
      <c r="AN83" s="35">
        <f t="shared" si="175"/>
        <v>-1</v>
      </c>
      <c r="AO83" s="35">
        <f t="shared" si="188"/>
        <v>0</v>
      </c>
      <c r="AP83" s="76">
        <f t="shared" si="189"/>
        <v>0</v>
      </c>
      <c r="AQ83" s="35">
        <f xml:space="preserve"> IF( L75-D83&lt;0,-1,0)</f>
        <v>0</v>
      </c>
      <c r="AR83" s="35">
        <f xml:space="preserve"> IF(L75-D83&gt;17,C83+2,C83+1)</f>
        <v>6</v>
      </c>
      <c r="AS83" s="35">
        <f t="shared" si="176"/>
        <v>-2</v>
      </c>
      <c r="AT83" s="35">
        <f t="shared" si="190"/>
        <v>0</v>
      </c>
      <c r="AU83" s="76">
        <f t="shared" si="191"/>
        <v>0</v>
      </c>
      <c r="AV83" s="35">
        <f xml:space="preserve"> IF( M75-D83&lt;0,-1,0)</f>
        <v>-1</v>
      </c>
      <c r="AW83" s="35">
        <f xml:space="preserve"> IF(M75-D83&gt;17,C83+2,C83+1)</f>
        <v>5</v>
      </c>
      <c r="AX83" s="35">
        <f t="shared" si="177"/>
        <v>3</v>
      </c>
      <c r="AY83" s="35">
        <f t="shared" si="192"/>
        <v>2</v>
      </c>
      <c r="AZ83" s="76">
        <f t="shared" si="193"/>
        <v>2</v>
      </c>
      <c r="BA83" s="35">
        <f xml:space="preserve"> IF( N75-D83&lt;0,-1,0)</f>
        <v>-1</v>
      </c>
      <c r="BB83" s="35">
        <f xml:space="preserve"> IF(N75-D83&gt;17,C83+2,C83+1)</f>
        <v>5</v>
      </c>
      <c r="BC83" s="35">
        <f t="shared" si="178"/>
        <v>0</v>
      </c>
      <c r="BD83" s="35">
        <f t="shared" si="179"/>
        <v>-1</v>
      </c>
      <c r="BE83" s="76">
        <f t="shared" si="194"/>
        <v>0</v>
      </c>
    </row>
    <row r="84" spans="2:57" x14ac:dyDescent="0.25">
      <c r="B84" s="4">
        <v>4</v>
      </c>
      <c r="C84" s="4">
        <v>3</v>
      </c>
      <c r="D84" s="4">
        <v>11</v>
      </c>
      <c r="E84" s="2"/>
      <c r="F84" s="70">
        <v>4</v>
      </c>
      <c r="G84" s="70">
        <v>6</v>
      </c>
      <c r="H84" s="4">
        <v>3</v>
      </c>
      <c r="I84" s="319">
        <v>7</v>
      </c>
      <c r="J84" s="2"/>
      <c r="K84" s="6">
        <f t="shared" si="195"/>
        <v>4</v>
      </c>
      <c r="L84" s="6">
        <f t="shared" si="180"/>
        <v>5</v>
      </c>
      <c r="M84" s="6">
        <f t="shared" si="172"/>
        <v>3</v>
      </c>
      <c r="N84" s="6">
        <f t="shared" si="181"/>
        <v>5</v>
      </c>
      <c r="O84" s="9"/>
      <c r="P84" s="3">
        <f>IF(K75=D84,1,0)</f>
        <v>0</v>
      </c>
      <c r="Q84" s="3">
        <f>IF(K75&gt;D84,1,0)</f>
        <v>1</v>
      </c>
      <c r="R84" s="3">
        <f>IF(K75&gt;D84+17,1,0)</f>
        <v>0</v>
      </c>
      <c r="S84" s="3">
        <f t="shared" si="173"/>
        <v>4</v>
      </c>
      <c r="T84" s="16">
        <f t="shared" si="174"/>
        <v>3</v>
      </c>
      <c r="U84" s="3">
        <f>IF(L75=D84,1,0)</f>
        <v>0</v>
      </c>
      <c r="V84" s="3">
        <f>IF(L75&gt;D84,1,0)</f>
        <v>1</v>
      </c>
      <c r="W84" s="3">
        <f>IF(L75&gt;D84+17,1,0)</f>
        <v>1</v>
      </c>
      <c r="X84" s="3">
        <f t="shared" si="182"/>
        <v>5</v>
      </c>
      <c r="Y84" s="16">
        <f t="shared" si="183"/>
        <v>4</v>
      </c>
      <c r="Z84" s="3">
        <f>IF(M75=D84,1,0)</f>
        <v>0</v>
      </c>
      <c r="AA84" s="3">
        <f>IF(M75&gt;D84,1,0)</f>
        <v>0</v>
      </c>
      <c r="AB84" s="3">
        <f>IF(M75&gt;D84+17,1,0)</f>
        <v>0</v>
      </c>
      <c r="AC84" s="3">
        <f t="shared" si="184"/>
        <v>3</v>
      </c>
      <c r="AD84" s="16">
        <f t="shared" si="185"/>
        <v>3</v>
      </c>
      <c r="AE84" s="3">
        <f>IF(N75=D84,1,0)</f>
        <v>0</v>
      </c>
      <c r="AF84" s="3">
        <f>IF(N75&gt;D84,1,0)</f>
        <v>0</v>
      </c>
      <c r="AG84" s="3">
        <f>IF(N75&gt;D84+17,1,0)</f>
        <v>0</v>
      </c>
      <c r="AH84" s="3">
        <f t="shared" si="186"/>
        <v>3</v>
      </c>
      <c r="AI84" s="16">
        <f t="shared" si="187"/>
        <v>7</v>
      </c>
      <c r="AJ84" s="2"/>
      <c r="AK84" s="2"/>
      <c r="AL84" s="6">
        <f xml:space="preserve"> IF( K75-D84&lt;0,-1,0)</f>
        <v>0</v>
      </c>
      <c r="AM84" s="6">
        <f xml:space="preserve"> IF(K75-D84&gt;17,C84+2,C84+1)</f>
        <v>4</v>
      </c>
      <c r="AN84" s="6">
        <f t="shared" si="175"/>
        <v>2</v>
      </c>
      <c r="AO84" s="6">
        <f t="shared" si="188"/>
        <v>2</v>
      </c>
      <c r="AP84" s="76">
        <f t="shared" si="189"/>
        <v>2</v>
      </c>
      <c r="AQ84" s="6">
        <f xml:space="preserve"> IF( L75-D84&lt;0,-1,0)</f>
        <v>0</v>
      </c>
      <c r="AR84" s="6">
        <f xml:space="preserve"> IF(L75-D84&gt;17,C84+2,C84+1)</f>
        <v>5</v>
      </c>
      <c r="AS84" s="6">
        <f t="shared" si="176"/>
        <v>1</v>
      </c>
      <c r="AT84" s="6">
        <f t="shared" si="190"/>
        <v>1</v>
      </c>
      <c r="AU84" s="76">
        <f t="shared" si="191"/>
        <v>1</v>
      </c>
      <c r="AV84" s="6">
        <f xml:space="preserve"> IF( M75-D84&lt;0,-1,0)</f>
        <v>-1</v>
      </c>
      <c r="AW84" s="6">
        <f xml:space="preserve"> IF(M75-D84&gt;17,C84+2,C84+1)</f>
        <v>4</v>
      </c>
      <c r="AX84" s="6">
        <f t="shared" si="177"/>
        <v>3</v>
      </c>
      <c r="AY84" s="6">
        <f t="shared" si="192"/>
        <v>2</v>
      </c>
      <c r="AZ84" s="76">
        <f t="shared" si="193"/>
        <v>2</v>
      </c>
      <c r="BA84" s="6">
        <f xml:space="preserve"> IF( N75-D84&lt;0,-1,0)</f>
        <v>-1</v>
      </c>
      <c r="BB84" s="6">
        <f xml:space="preserve"> IF(N75-D84&gt;17,C84+2,C84+1)</f>
        <v>4</v>
      </c>
      <c r="BC84" s="6">
        <f t="shared" si="178"/>
        <v>-1</v>
      </c>
      <c r="BD84" s="6">
        <f t="shared" si="179"/>
        <v>0</v>
      </c>
      <c r="BE84" s="76">
        <f t="shared" si="194"/>
        <v>0</v>
      </c>
    </row>
    <row r="85" spans="2:57" x14ac:dyDescent="0.25">
      <c r="B85" s="33">
        <v>5</v>
      </c>
      <c r="C85" s="33">
        <v>4</v>
      </c>
      <c r="D85" s="33">
        <v>16</v>
      </c>
      <c r="E85" s="2"/>
      <c r="F85" s="36">
        <v>6</v>
      </c>
      <c r="G85" s="36">
        <v>6</v>
      </c>
      <c r="H85" s="33">
        <v>4</v>
      </c>
      <c r="I85" s="34">
        <v>7</v>
      </c>
      <c r="J85" s="2"/>
      <c r="K85" s="35">
        <f t="shared" si="195"/>
        <v>6</v>
      </c>
      <c r="L85" s="35">
        <f t="shared" si="180"/>
        <v>6</v>
      </c>
      <c r="M85" s="35">
        <f t="shared" si="172"/>
        <v>4</v>
      </c>
      <c r="N85" s="35">
        <f t="shared" si="181"/>
        <v>6</v>
      </c>
      <c r="O85" s="9"/>
      <c r="P85" s="3">
        <f>IF(K75=D85,1,0)</f>
        <v>0</v>
      </c>
      <c r="Q85" s="3">
        <f>IF(K75&gt;D85,1,0)</f>
        <v>0</v>
      </c>
      <c r="R85" s="3">
        <f>IF(K75&gt;D85+17,1,0)</f>
        <v>0</v>
      </c>
      <c r="S85" s="3">
        <f t="shared" si="173"/>
        <v>4</v>
      </c>
      <c r="T85" s="16">
        <f t="shared" si="174"/>
        <v>6</v>
      </c>
      <c r="U85" s="3">
        <f>IF(L75=D85,1,0)</f>
        <v>0</v>
      </c>
      <c r="V85" s="3">
        <f>IF(L75&gt;D85,1,0)</f>
        <v>1</v>
      </c>
      <c r="W85" s="3">
        <f>IF(L75&gt;D85+17,1,0)</f>
        <v>0</v>
      </c>
      <c r="X85" s="3">
        <f t="shared" si="182"/>
        <v>5</v>
      </c>
      <c r="Y85" s="16">
        <f t="shared" si="183"/>
        <v>5</v>
      </c>
      <c r="Z85" s="3">
        <f>IF(M75=D85,1,0)</f>
        <v>0</v>
      </c>
      <c r="AA85" s="3">
        <f>IF(M75&gt;D85,1,0)</f>
        <v>0</v>
      </c>
      <c r="AB85" s="3">
        <f>IF(M75&gt;D85+17,1,0)</f>
        <v>0</v>
      </c>
      <c r="AC85" s="3">
        <f t="shared" si="184"/>
        <v>4</v>
      </c>
      <c r="AD85" s="16">
        <f t="shared" si="185"/>
        <v>4</v>
      </c>
      <c r="AE85" s="3">
        <f>IF(N75=D85,1,0)</f>
        <v>0</v>
      </c>
      <c r="AF85" s="3">
        <f>IF(N75&gt;D85,1,0)</f>
        <v>0</v>
      </c>
      <c r="AG85" s="3">
        <f>IF(N75&gt;D85+17,1,0)</f>
        <v>0</v>
      </c>
      <c r="AH85" s="3">
        <f t="shared" si="186"/>
        <v>4</v>
      </c>
      <c r="AI85" s="16">
        <f t="shared" si="187"/>
        <v>7</v>
      </c>
      <c r="AJ85" s="2"/>
      <c r="AK85" s="2"/>
      <c r="AL85" s="35">
        <f xml:space="preserve"> IF( K75-D85&lt;0,-1,0)</f>
        <v>-1</v>
      </c>
      <c r="AM85" s="35">
        <f xml:space="preserve"> IF(K75-D85&gt;17,C85+2,C85+1)</f>
        <v>5</v>
      </c>
      <c r="AN85" s="35">
        <f t="shared" si="175"/>
        <v>1</v>
      </c>
      <c r="AO85" s="35">
        <f t="shared" si="188"/>
        <v>0</v>
      </c>
      <c r="AP85" s="76">
        <f t="shared" si="189"/>
        <v>0</v>
      </c>
      <c r="AQ85" s="35">
        <f xml:space="preserve"> IF( L75-D85&lt;0,-1,0)</f>
        <v>0</v>
      </c>
      <c r="AR85" s="35">
        <f xml:space="preserve"> IF(L75-D85&gt;17,C85+2,C85+1)</f>
        <v>5</v>
      </c>
      <c r="AS85" s="35">
        <f t="shared" si="176"/>
        <v>1</v>
      </c>
      <c r="AT85" s="35">
        <f t="shared" si="190"/>
        <v>1</v>
      </c>
      <c r="AU85" s="76">
        <f t="shared" si="191"/>
        <v>1</v>
      </c>
      <c r="AV85" s="35">
        <f xml:space="preserve"> IF( M75-D85&lt;0,-1,0)</f>
        <v>-1</v>
      </c>
      <c r="AW85" s="35">
        <f xml:space="preserve"> IF(M75-D85&gt;17,C85+2,C85+1)</f>
        <v>5</v>
      </c>
      <c r="AX85" s="35">
        <f t="shared" si="177"/>
        <v>3</v>
      </c>
      <c r="AY85" s="35">
        <f t="shared" si="192"/>
        <v>2</v>
      </c>
      <c r="AZ85" s="76">
        <f t="shared" si="193"/>
        <v>2</v>
      </c>
      <c r="BA85" s="35">
        <f xml:space="preserve"> IF( N75-D85&lt;0,-1,0)</f>
        <v>-1</v>
      </c>
      <c r="BB85" s="35">
        <f xml:space="preserve"> IF(N75-D85&gt;17,C85+2,C85+1)</f>
        <v>5</v>
      </c>
      <c r="BC85" s="6">
        <f t="shared" si="178"/>
        <v>0</v>
      </c>
      <c r="BD85" s="6">
        <f t="shared" si="179"/>
        <v>-1</v>
      </c>
      <c r="BE85" s="76">
        <f t="shared" si="194"/>
        <v>0</v>
      </c>
    </row>
    <row r="86" spans="2:57" x14ac:dyDescent="0.25">
      <c r="B86" s="4">
        <v>6</v>
      </c>
      <c r="C86" s="4">
        <v>4</v>
      </c>
      <c r="D86" s="4">
        <v>2</v>
      </c>
      <c r="E86" s="2"/>
      <c r="F86" s="70">
        <v>6</v>
      </c>
      <c r="G86" s="70">
        <v>9</v>
      </c>
      <c r="H86" s="4">
        <v>4</v>
      </c>
      <c r="I86" s="319">
        <v>7</v>
      </c>
      <c r="J86" s="2"/>
      <c r="K86" s="6">
        <f t="shared" si="195"/>
        <v>6</v>
      </c>
      <c r="L86" s="6">
        <f t="shared" si="180"/>
        <v>6</v>
      </c>
      <c r="M86" s="6">
        <f t="shared" si="172"/>
        <v>4</v>
      </c>
      <c r="N86" s="6">
        <f t="shared" si="181"/>
        <v>6</v>
      </c>
      <c r="O86" s="9"/>
      <c r="P86" s="3">
        <f>IF(K75=D86,1,0)</f>
        <v>0</v>
      </c>
      <c r="Q86" s="3">
        <f>IF(K75&gt;D86,1,0)</f>
        <v>1</v>
      </c>
      <c r="R86" s="3">
        <f>IF(K75&gt;D86+17,1,0)</f>
        <v>0</v>
      </c>
      <c r="S86" s="3">
        <f t="shared" si="173"/>
        <v>5</v>
      </c>
      <c r="T86" s="16">
        <f t="shared" si="174"/>
        <v>5</v>
      </c>
      <c r="U86" s="3">
        <f>IF(L75=D86,1,0)</f>
        <v>0</v>
      </c>
      <c r="V86" s="3">
        <f>IF(L75&gt;D86,1,0)</f>
        <v>1</v>
      </c>
      <c r="W86" s="3">
        <f>IF(L75&gt;D86+17,1,0)</f>
        <v>1</v>
      </c>
      <c r="X86" s="3">
        <f t="shared" si="182"/>
        <v>6</v>
      </c>
      <c r="Y86" s="16">
        <f t="shared" si="183"/>
        <v>7</v>
      </c>
      <c r="Z86" s="3">
        <f>IF(M75=D86,1,0)</f>
        <v>0</v>
      </c>
      <c r="AA86" s="3">
        <f>IF(M75&gt;D86,1,0)</f>
        <v>0</v>
      </c>
      <c r="AB86" s="3">
        <f>IF(M75&gt;D86+17,1,0)</f>
        <v>0</v>
      </c>
      <c r="AC86" s="3">
        <f t="shared" si="184"/>
        <v>4</v>
      </c>
      <c r="AD86" s="16">
        <f t="shared" si="185"/>
        <v>4</v>
      </c>
      <c r="AE86" s="3">
        <f>IF(N75=D86,1,0)</f>
        <v>0</v>
      </c>
      <c r="AF86" s="3">
        <f>IF(N75&gt;D86,1,0)</f>
        <v>0</v>
      </c>
      <c r="AG86" s="3">
        <f>IF(N75&gt;D86+17,1,0)</f>
        <v>0</v>
      </c>
      <c r="AH86" s="3">
        <f t="shared" si="186"/>
        <v>4</v>
      </c>
      <c r="AI86" s="16">
        <f t="shared" si="187"/>
        <v>7</v>
      </c>
      <c r="AJ86" s="2"/>
      <c r="AK86" s="2"/>
      <c r="AL86" s="6">
        <f xml:space="preserve"> IF( K75-D86&lt;0,-1,0)</f>
        <v>0</v>
      </c>
      <c r="AM86" s="6">
        <f xml:space="preserve"> IF(K75-D86&gt;17,C86+2,C86+1)</f>
        <v>5</v>
      </c>
      <c r="AN86" s="6">
        <f t="shared" si="175"/>
        <v>1</v>
      </c>
      <c r="AO86" s="6">
        <f t="shared" si="188"/>
        <v>1</v>
      </c>
      <c r="AP86" s="76">
        <f t="shared" si="189"/>
        <v>1</v>
      </c>
      <c r="AQ86" s="6">
        <f xml:space="preserve"> IF( L75-D86&lt;0,-1,0)</f>
        <v>0</v>
      </c>
      <c r="AR86" s="6">
        <f xml:space="preserve"> IF(L75-D86&gt;17,C86+2,C86+1)</f>
        <v>6</v>
      </c>
      <c r="AS86" s="6">
        <f t="shared" si="176"/>
        <v>-1</v>
      </c>
      <c r="AT86" s="6">
        <f t="shared" si="190"/>
        <v>0</v>
      </c>
      <c r="AU86" s="76">
        <f t="shared" si="191"/>
        <v>0</v>
      </c>
      <c r="AV86" s="6">
        <f xml:space="preserve"> IF( M75-D86&lt;0,-1,0)</f>
        <v>-1</v>
      </c>
      <c r="AW86" s="6">
        <f xml:space="preserve"> IF(M75-D86&gt;17,C86+2,C86+1)</f>
        <v>5</v>
      </c>
      <c r="AX86" s="6">
        <f t="shared" si="177"/>
        <v>3</v>
      </c>
      <c r="AY86" s="6">
        <f t="shared" si="192"/>
        <v>2</v>
      </c>
      <c r="AZ86" s="76">
        <f t="shared" si="193"/>
        <v>2</v>
      </c>
      <c r="BA86" s="6">
        <f xml:space="preserve"> IF( N75-D86&lt;0,-1,0)</f>
        <v>-1</v>
      </c>
      <c r="BB86" s="6">
        <f xml:space="preserve"> IF(N75-D86&gt;17,C86+2,C86+1)</f>
        <v>5</v>
      </c>
      <c r="BC86" s="6">
        <f t="shared" si="178"/>
        <v>0</v>
      </c>
      <c r="BD86" s="6">
        <f xml:space="preserve"> IF(BC86&lt;0, 0, BC86+BA86)</f>
        <v>-1</v>
      </c>
      <c r="BE86" s="76">
        <f t="shared" si="194"/>
        <v>0</v>
      </c>
    </row>
    <row r="87" spans="2:57" x14ac:dyDescent="0.25">
      <c r="B87" s="33">
        <v>7</v>
      </c>
      <c r="C87" s="33">
        <v>4</v>
      </c>
      <c r="D87" s="33">
        <v>9</v>
      </c>
      <c r="E87" s="2"/>
      <c r="F87" s="36">
        <v>4</v>
      </c>
      <c r="G87" s="36">
        <v>9</v>
      </c>
      <c r="H87" s="33">
        <v>4</v>
      </c>
      <c r="I87" s="34">
        <v>7</v>
      </c>
      <c r="J87" s="2"/>
      <c r="K87" s="35">
        <f t="shared" si="195"/>
        <v>4</v>
      </c>
      <c r="L87" s="35">
        <f t="shared" si="180"/>
        <v>6</v>
      </c>
      <c r="M87" s="35">
        <f t="shared" si="172"/>
        <v>4</v>
      </c>
      <c r="N87" s="35">
        <f t="shared" si="181"/>
        <v>6</v>
      </c>
      <c r="O87" s="9"/>
      <c r="P87" s="3">
        <f>IF(K75=D87,1,0)</f>
        <v>0</v>
      </c>
      <c r="Q87" s="3">
        <f>IF(K75&gt;D87,1,0)</f>
        <v>1</v>
      </c>
      <c r="R87" s="3">
        <f>IF(K75&gt;D87+17,1,0)</f>
        <v>0</v>
      </c>
      <c r="S87" s="3">
        <f t="shared" si="173"/>
        <v>5</v>
      </c>
      <c r="T87" s="16">
        <f t="shared" si="174"/>
        <v>3</v>
      </c>
      <c r="U87" s="3">
        <f>IF(L75=D87,1,0)</f>
        <v>0</v>
      </c>
      <c r="V87" s="3">
        <f>IF(L75&gt;D87,1,0)</f>
        <v>1</v>
      </c>
      <c r="W87" s="3">
        <f>IF(L75&gt;D87+17,1,0)</f>
        <v>1</v>
      </c>
      <c r="X87" s="3">
        <f t="shared" si="182"/>
        <v>6</v>
      </c>
      <c r="Y87" s="16">
        <f t="shared" si="183"/>
        <v>7</v>
      </c>
      <c r="Z87" s="3">
        <f>IF(M75=D87,1,0)</f>
        <v>0</v>
      </c>
      <c r="AA87" s="3">
        <f>IF(M75&gt;D87,1,0)</f>
        <v>0</v>
      </c>
      <c r="AB87" s="3">
        <f>IF(M75&gt;D87+17,1,0)</f>
        <v>0</v>
      </c>
      <c r="AC87" s="3">
        <f t="shared" si="184"/>
        <v>4</v>
      </c>
      <c r="AD87" s="16">
        <f t="shared" si="185"/>
        <v>4</v>
      </c>
      <c r="AE87" s="3">
        <f>IF(N75=D87,1,0)</f>
        <v>0</v>
      </c>
      <c r="AF87" s="3">
        <f>IF(N75&gt;D87,1,0)</f>
        <v>0</v>
      </c>
      <c r="AG87" s="3">
        <f>IF(N75&gt;D87+17,1,0)</f>
        <v>0</v>
      </c>
      <c r="AH87" s="3">
        <f t="shared" si="186"/>
        <v>4</v>
      </c>
      <c r="AI87" s="16">
        <f t="shared" si="187"/>
        <v>7</v>
      </c>
      <c r="AJ87" s="2"/>
      <c r="AK87" s="2"/>
      <c r="AL87" s="35">
        <f xml:space="preserve"> IF( K75-D87&lt;0,-1,0)</f>
        <v>0</v>
      </c>
      <c r="AM87" s="35">
        <f xml:space="preserve"> IF(K75-D87&gt;17,C87+2,C87+1)</f>
        <v>5</v>
      </c>
      <c r="AN87" s="35">
        <f t="shared" si="175"/>
        <v>3</v>
      </c>
      <c r="AO87" s="35">
        <f t="shared" si="188"/>
        <v>3</v>
      </c>
      <c r="AP87" s="76">
        <f t="shared" si="189"/>
        <v>3</v>
      </c>
      <c r="AQ87" s="35">
        <f xml:space="preserve"> IF( L75-D87&lt;0,-1,0)</f>
        <v>0</v>
      </c>
      <c r="AR87" s="35">
        <f xml:space="preserve"> IF(L75-D87&gt;17,C87+2,C87+1)</f>
        <v>6</v>
      </c>
      <c r="AS87" s="35">
        <f t="shared" si="176"/>
        <v>-1</v>
      </c>
      <c r="AT87" s="35">
        <f t="shared" si="190"/>
        <v>0</v>
      </c>
      <c r="AU87" s="76">
        <f t="shared" si="191"/>
        <v>0</v>
      </c>
      <c r="AV87" s="35">
        <f xml:space="preserve"> IF( M75-D87&lt;0,-1,0)</f>
        <v>-1</v>
      </c>
      <c r="AW87" s="35">
        <f xml:space="preserve"> IF(M75-D87&gt;17,C87+2,C87+1)</f>
        <v>5</v>
      </c>
      <c r="AX87" s="35">
        <f t="shared" si="177"/>
        <v>3</v>
      </c>
      <c r="AY87" s="35">
        <f t="shared" si="192"/>
        <v>2</v>
      </c>
      <c r="AZ87" s="76">
        <f t="shared" si="193"/>
        <v>2</v>
      </c>
      <c r="BA87" s="35">
        <f xml:space="preserve"> IF( N75-D87&lt;0,-1,0)</f>
        <v>-1</v>
      </c>
      <c r="BB87" s="35">
        <f xml:space="preserve"> IF(N75-D87&gt;17,C87+2,C87+1)</f>
        <v>5</v>
      </c>
      <c r="BC87" s="35">
        <f t="shared" si="178"/>
        <v>0</v>
      </c>
      <c r="BD87" s="35">
        <f xml:space="preserve"> IF(BC87&lt;0, 0, BC87+BA87)</f>
        <v>-1</v>
      </c>
      <c r="BE87" s="76">
        <f t="shared" si="194"/>
        <v>0</v>
      </c>
    </row>
    <row r="88" spans="2:57" x14ac:dyDescent="0.25">
      <c r="B88" s="4">
        <v>8</v>
      </c>
      <c r="C88" s="4">
        <v>4</v>
      </c>
      <c r="D88" s="4">
        <v>17</v>
      </c>
      <c r="E88" s="2"/>
      <c r="F88" s="70">
        <v>7</v>
      </c>
      <c r="G88" s="70">
        <v>6</v>
      </c>
      <c r="H88" s="4">
        <v>4</v>
      </c>
      <c r="I88" s="319">
        <v>7</v>
      </c>
      <c r="J88" s="2"/>
      <c r="K88" s="6">
        <f t="shared" si="195"/>
        <v>6</v>
      </c>
      <c r="L88" s="6">
        <f t="shared" si="180"/>
        <v>6</v>
      </c>
      <c r="M88" s="6">
        <f t="shared" si="172"/>
        <v>4</v>
      </c>
      <c r="N88" s="6">
        <f t="shared" si="181"/>
        <v>6</v>
      </c>
      <c r="O88" s="9"/>
      <c r="P88" s="3">
        <f>IF(K75=D88,1,0)</f>
        <v>0</v>
      </c>
      <c r="Q88" s="3">
        <f>IF(K75&gt;D88,1,0)</f>
        <v>0</v>
      </c>
      <c r="R88" s="3">
        <f>IF(K75&gt;D88+17,1,0)</f>
        <v>0</v>
      </c>
      <c r="S88" s="3">
        <f t="shared" si="173"/>
        <v>4</v>
      </c>
      <c r="T88" s="16">
        <f t="shared" si="174"/>
        <v>7</v>
      </c>
      <c r="U88" s="3">
        <f>IF(L75=D88,1,0)</f>
        <v>0</v>
      </c>
      <c r="V88" s="3">
        <f>IF(L75&gt;D88,1,0)</f>
        <v>1</v>
      </c>
      <c r="W88" s="3">
        <f>IF(L75&gt;D88+17,1,0)</f>
        <v>0</v>
      </c>
      <c r="X88" s="3">
        <f t="shared" si="182"/>
        <v>5</v>
      </c>
      <c r="Y88" s="16">
        <f t="shared" si="183"/>
        <v>5</v>
      </c>
      <c r="Z88" s="3">
        <f>IF(M75=D88,1,0)</f>
        <v>0</v>
      </c>
      <c r="AA88" s="3">
        <f>IF(M75&gt;D88,1,0)</f>
        <v>0</v>
      </c>
      <c r="AB88" s="3">
        <f>IF(M75&gt;D88+17,1,0)</f>
        <v>0</v>
      </c>
      <c r="AC88" s="3">
        <f t="shared" si="184"/>
        <v>4</v>
      </c>
      <c r="AD88" s="16">
        <f t="shared" si="185"/>
        <v>4</v>
      </c>
      <c r="AE88" s="3">
        <f>IF(N75=D88,1,0)</f>
        <v>0</v>
      </c>
      <c r="AF88" s="3">
        <f>IF(N75&gt;D88,1,0)</f>
        <v>0</v>
      </c>
      <c r="AG88" s="3">
        <f>IF(N75&gt;D88+17,1,0)</f>
        <v>0</v>
      </c>
      <c r="AH88" s="3">
        <f t="shared" si="186"/>
        <v>4</v>
      </c>
      <c r="AI88" s="16">
        <f t="shared" si="187"/>
        <v>7</v>
      </c>
      <c r="AJ88" s="2"/>
      <c r="AK88" s="2"/>
      <c r="AL88" s="6">
        <f xml:space="preserve"> IF( K75-D88&lt;0,-1,0)</f>
        <v>-1</v>
      </c>
      <c r="AM88" s="6">
        <f xml:space="preserve"> IF(K75-D88&gt;17,C88+2,C88+1)</f>
        <v>5</v>
      </c>
      <c r="AN88" s="6">
        <f t="shared" si="175"/>
        <v>0</v>
      </c>
      <c r="AO88" s="6">
        <f t="shared" si="188"/>
        <v>-1</v>
      </c>
      <c r="AP88" s="76">
        <f t="shared" si="189"/>
        <v>0</v>
      </c>
      <c r="AQ88" s="6">
        <f xml:space="preserve"> IF( L75-D88&lt;0,-1,0)</f>
        <v>0</v>
      </c>
      <c r="AR88" s="6">
        <f xml:space="preserve"> IF(L75-D88&gt;17,C88+2,C88+1)</f>
        <v>5</v>
      </c>
      <c r="AS88" s="6">
        <f t="shared" si="176"/>
        <v>1</v>
      </c>
      <c r="AT88" s="6">
        <f t="shared" si="190"/>
        <v>1</v>
      </c>
      <c r="AU88" s="76">
        <f t="shared" si="191"/>
        <v>1</v>
      </c>
      <c r="AV88" s="6">
        <f xml:space="preserve"> IF( M75-D88&lt;0,-1,0)</f>
        <v>-1</v>
      </c>
      <c r="AW88" s="6">
        <f xml:space="preserve"> IF(M75-D88&gt;17,C88+2,C88+1)</f>
        <v>5</v>
      </c>
      <c r="AX88" s="6">
        <f t="shared" si="177"/>
        <v>3</v>
      </c>
      <c r="AY88" s="6">
        <f t="shared" si="192"/>
        <v>2</v>
      </c>
      <c r="AZ88" s="76">
        <f t="shared" si="193"/>
        <v>2</v>
      </c>
      <c r="BA88" s="6">
        <f xml:space="preserve"> IF( N75-D88&lt;0,-1,0)</f>
        <v>-1</v>
      </c>
      <c r="BB88" s="6">
        <f xml:space="preserve"> IF(N75-D88&gt;17,C88+2,C88+1)</f>
        <v>5</v>
      </c>
      <c r="BC88" s="6">
        <f t="shared" si="178"/>
        <v>0</v>
      </c>
      <c r="BD88" s="6">
        <f t="shared" ref="BD88:BD89" si="196" xml:space="preserve"> IF(BC88&lt;0, 0, BC88+BA88)</f>
        <v>-1</v>
      </c>
      <c r="BE88" s="76">
        <f t="shared" si="194"/>
        <v>0</v>
      </c>
    </row>
    <row r="89" spans="2:57" x14ac:dyDescent="0.25">
      <c r="B89" s="33">
        <v>9</v>
      </c>
      <c r="C89" s="33">
        <v>3</v>
      </c>
      <c r="D89" s="33">
        <v>6</v>
      </c>
      <c r="E89" s="2"/>
      <c r="F89" s="36">
        <v>5</v>
      </c>
      <c r="G89" s="36">
        <v>7</v>
      </c>
      <c r="H89" s="33">
        <v>3</v>
      </c>
      <c r="I89" s="34">
        <v>7</v>
      </c>
      <c r="J89" s="2"/>
      <c r="K89" s="35">
        <f t="shared" si="195"/>
        <v>5</v>
      </c>
      <c r="L89" s="35">
        <f t="shared" si="180"/>
        <v>5</v>
      </c>
      <c r="M89" s="35">
        <f t="shared" si="172"/>
        <v>3</v>
      </c>
      <c r="N89" s="35">
        <f t="shared" si="181"/>
        <v>5</v>
      </c>
      <c r="O89" s="9"/>
      <c r="P89" s="3">
        <f>IF(K75=D89,1,0)</f>
        <v>0</v>
      </c>
      <c r="Q89" s="3">
        <f>IF(K75&gt;D89,1,0)</f>
        <v>1</v>
      </c>
      <c r="R89" s="3">
        <f>IF(K75&gt;D89+17,1,0)</f>
        <v>0</v>
      </c>
      <c r="S89" s="3">
        <f t="shared" si="173"/>
        <v>4</v>
      </c>
      <c r="T89" s="16">
        <f t="shared" si="174"/>
        <v>4</v>
      </c>
      <c r="U89" s="3">
        <f>IF(L75=D89,1,0)</f>
        <v>0</v>
      </c>
      <c r="V89" s="3">
        <f>IF(L75&gt;D89,1,0)</f>
        <v>1</v>
      </c>
      <c r="W89" s="3">
        <f>IF(L75&gt;D89+17,1,0)</f>
        <v>1</v>
      </c>
      <c r="X89" s="3">
        <f t="shared" si="182"/>
        <v>5</v>
      </c>
      <c r="Y89" s="16">
        <f t="shared" si="183"/>
        <v>5</v>
      </c>
      <c r="Z89" s="3">
        <f>IF(M75=D89,1,0)</f>
        <v>0</v>
      </c>
      <c r="AA89" s="3">
        <f>IF(M75&gt;D89,1,0)</f>
        <v>0</v>
      </c>
      <c r="AB89" s="3">
        <f>IF(M75&gt;D89+17,1,0)</f>
        <v>0</v>
      </c>
      <c r="AC89" s="3">
        <f t="shared" si="184"/>
        <v>3</v>
      </c>
      <c r="AD89" s="16">
        <f t="shared" si="185"/>
        <v>3</v>
      </c>
      <c r="AE89" s="3">
        <f>IF(N75=D89,1,0)</f>
        <v>0</v>
      </c>
      <c r="AF89" s="3">
        <f>IF(N75&gt;D89,1,0)</f>
        <v>0</v>
      </c>
      <c r="AG89" s="3">
        <f>IF(N75&gt;D89+17,1,0)</f>
        <v>0</v>
      </c>
      <c r="AH89" s="3">
        <f t="shared" si="186"/>
        <v>3</v>
      </c>
      <c r="AI89" s="16">
        <f t="shared" si="187"/>
        <v>7</v>
      </c>
      <c r="AJ89" s="2"/>
      <c r="AK89" s="2"/>
      <c r="AL89" s="35">
        <f xml:space="preserve"> IF( K75-D89&lt;0,-1,0)</f>
        <v>0</v>
      </c>
      <c r="AM89" s="35">
        <f xml:space="preserve"> IF(K75-D89&gt;17,C89+2,C89+1)</f>
        <v>4</v>
      </c>
      <c r="AN89" s="35">
        <f t="shared" si="175"/>
        <v>1</v>
      </c>
      <c r="AO89" s="35">
        <f t="shared" si="188"/>
        <v>1</v>
      </c>
      <c r="AP89" s="76">
        <f t="shared" si="189"/>
        <v>1</v>
      </c>
      <c r="AQ89" s="35">
        <f xml:space="preserve"> IF( L75-D89&lt;0,-1,0)</f>
        <v>0</v>
      </c>
      <c r="AR89" s="35">
        <f xml:space="preserve"> IF(L75-D89&gt;17,C89+2,C89+1)</f>
        <v>5</v>
      </c>
      <c r="AS89" s="35">
        <f t="shared" si="176"/>
        <v>0</v>
      </c>
      <c r="AT89" s="35">
        <f t="shared" si="190"/>
        <v>0</v>
      </c>
      <c r="AU89" s="76">
        <f t="shared" si="191"/>
        <v>0</v>
      </c>
      <c r="AV89" s="35">
        <f xml:space="preserve"> IF( M75-D89&lt;0,-1,0)</f>
        <v>-1</v>
      </c>
      <c r="AW89" s="35">
        <f xml:space="preserve"> IF(M75-D89&gt;17,C89+2,C89+1)</f>
        <v>4</v>
      </c>
      <c r="AX89" s="35">
        <f t="shared" si="177"/>
        <v>3</v>
      </c>
      <c r="AY89" s="35">
        <f t="shared" si="192"/>
        <v>2</v>
      </c>
      <c r="AZ89" s="76">
        <f t="shared" si="193"/>
        <v>2</v>
      </c>
      <c r="BA89" s="35">
        <f xml:space="preserve"> IF( N75-D89&lt;0,-1,0)</f>
        <v>-1</v>
      </c>
      <c r="BB89" s="35">
        <f xml:space="preserve"> IF(N75-D89&gt;17,C89+2,C89+1)</f>
        <v>4</v>
      </c>
      <c r="BC89" s="35">
        <f t="shared" si="178"/>
        <v>-1</v>
      </c>
      <c r="BD89" s="35">
        <f t="shared" si="196"/>
        <v>0</v>
      </c>
      <c r="BE89" s="76">
        <f t="shared" si="194"/>
        <v>0</v>
      </c>
    </row>
    <row r="90" spans="2:57" x14ac:dyDescent="0.25">
      <c r="B90" s="4" t="s">
        <v>1</v>
      </c>
      <c r="C90" s="4">
        <f>SUM(C81:C89)</f>
        <v>35</v>
      </c>
      <c r="D90" s="4"/>
      <c r="E90" s="2"/>
      <c r="F90" s="6">
        <f t="shared" ref="F90:I90" si="197">SUM(F81:F89)</f>
        <v>55</v>
      </c>
      <c r="G90" s="6">
        <f t="shared" si="197"/>
        <v>67</v>
      </c>
      <c r="H90" s="6">
        <f t="shared" si="197"/>
        <v>35</v>
      </c>
      <c r="I90" s="6">
        <f t="shared" si="197"/>
        <v>63</v>
      </c>
      <c r="J90" s="2"/>
      <c r="K90" s="6">
        <f t="shared" ref="K90:N90" si="198">SUM(K81:K89)</f>
        <v>50</v>
      </c>
      <c r="L90" s="6">
        <f t="shared" si="198"/>
        <v>52</v>
      </c>
      <c r="M90" s="6">
        <f t="shared" si="198"/>
        <v>35</v>
      </c>
      <c r="N90" s="6">
        <f t="shared" si="198"/>
        <v>53</v>
      </c>
      <c r="O90" s="9"/>
      <c r="P90" s="3" t="s">
        <v>9</v>
      </c>
      <c r="Q90" s="3" t="s">
        <v>51</v>
      </c>
      <c r="R90" s="3"/>
      <c r="S90" s="3" t="s">
        <v>9</v>
      </c>
      <c r="T90" s="16">
        <f t="shared" ref="T90" si="199">SUM(T81:T89)</f>
        <v>48</v>
      </c>
      <c r="U90" s="3" t="s">
        <v>9</v>
      </c>
      <c r="V90" s="3" t="s">
        <v>51</v>
      </c>
      <c r="W90" s="3"/>
      <c r="X90" s="3" t="s">
        <v>9</v>
      </c>
      <c r="Y90" s="16">
        <f t="shared" ref="Y90" si="200">SUM(Y81:Y89)</f>
        <v>51</v>
      </c>
      <c r="Z90" s="3" t="s">
        <v>9</v>
      </c>
      <c r="AA90" s="3" t="s">
        <v>51</v>
      </c>
      <c r="AB90" s="3"/>
      <c r="AC90" s="3" t="s">
        <v>9</v>
      </c>
      <c r="AD90" s="16">
        <f t="shared" ref="AD90" si="201">SUM(AD81:AD89)</f>
        <v>35</v>
      </c>
      <c r="AE90" s="3" t="s">
        <v>9</v>
      </c>
      <c r="AF90" s="3" t="s">
        <v>51</v>
      </c>
      <c r="AG90" s="3"/>
      <c r="AH90" s="3" t="s">
        <v>9</v>
      </c>
      <c r="AI90" s="16">
        <f t="shared" ref="AI90" si="202">SUM(AI81:AI89)</f>
        <v>63</v>
      </c>
      <c r="AJ90" s="2"/>
      <c r="AK90" s="2"/>
      <c r="AL90" s="6" t="s">
        <v>9</v>
      </c>
      <c r="AM90" s="6" t="s">
        <v>9</v>
      </c>
      <c r="AN90" s="6"/>
      <c r="AO90" s="6">
        <f t="shared" ref="AO90:AP90" si="203">SUM(AO81:AO89)</f>
        <v>7</v>
      </c>
      <c r="AP90" s="77">
        <f t="shared" si="203"/>
        <v>8</v>
      </c>
      <c r="AQ90" s="6" t="s">
        <v>9</v>
      </c>
      <c r="AR90" s="6" t="s">
        <v>9</v>
      </c>
      <c r="AS90" s="6"/>
      <c r="AT90" s="6">
        <f t="shared" ref="AT90:AU90" si="204">SUM(AT81:AT89)</f>
        <v>6</v>
      </c>
      <c r="AU90" s="77">
        <f t="shared" si="204"/>
        <v>6</v>
      </c>
      <c r="AV90" s="6" t="s">
        <v>9</v>
      </c>
      <c r="AW90" s="6" t="s">
        <v>9</v>
      </c>
      <c r="AX90" s="6"/>
      <c r="AY90" s="6">
        <f t="shared" ref="AY90:AZ90" si="205">SUM(AY81:AY89)</f>
        <v>18</v>
      </c>
      <c r="AZ90" s="77">
        <f t="shared" si="205"/>
        <v>18</v>
      </c>
      <c r="BA90" s="6" t="s">
        <v>9</v>
      </c>
      <c r="BB90" s="6" t="s">
        <v>9</v>
      </c>
      <c r="BC90" s="6"/>
      <c r="BD90" s="6">
        <f t="shared" ref="BD90:BE90" si="206">SUM(BD81:BD89)</f>
        <v>-6</v>
      </c>
      <c r="BE90" s="77">
        <f t="shared" si="206"/>
        <v>0</v>
      </c>
    </row>
    <row r="91" spans="2:57" x14ac:dyDescent="0.25">
      <c r="B91" s="33">
        <v>10</v>
      </c>
      <c r="C91" s="33">
        <v>4</v>
      </c>
      <c r="D91" s="33">
        <v>12</v>
      </c>
      <c r="E91" s="2"/>
      <c r="F91" s="36">
        <v>7</v>
      </c>
      <c r="G91" s="36">
        <v>6</v>
      </c>
      <c r="H91" s="33">
        <v>4</v>
      </c>
      <c r="I91" s="34">
        <v>7</v>
      </c>
      <c r="J91" s="2"/>
      <c r="K91" s="35">
        <f t="shared" ref="K91:K99" si="207">IF(F91-C91 &gt;2,C91+2,F91)</f>
        <v>6</v>
      </c>
      <c r="L91" s="35">
        <f t="shared" ref="L91:L99" si="208">IF(G91-C91 &gt;2,C91+2,G91)</f>
        <v>6</v>
      </c>
      <c r="M91" s="35">
        <f t="shared" ref="M91:M99" si="209">IF(H91-C91 &gt;2,C91+2,H91)</f>
        <v>4</v>
      </c>
      <c r="N91" s="35">
        <f t="shared" ref="N91:N99" si="210">IF(I91-C91 &gt;2,C91+2,I91)</f>
        <v>6</v>
      </c>
      <c r="O91" s="9"/>
      <c r="P91" s="3">
        <f>IF(K75=D91,1,0)</f>
        <v>0</v>
      </c>
      <c r="Q91" s="3">
        <f>IF(K75&gt;D91,1,0)</f>
        <v>1</v>
      </c>
      <c r="R91" s="3">
        <f>IF(K75&gt;D91+17,1,0)</f>
        <v>0</v>
      </c>
      <c r="S91" s="3">
        <f t="shared" ref="S91:S99" si="211">SUM(P91:R91)+C91</f>
        <v>5</v>
      </c>
      <c r="T91" s="16">
        <f t="shared" ref="T91:T99" si="212">(F91-S91)+C91</f>
        <v>6</v>
      </c>
      <c r="U91" s="3">
        <f>IF(L75=D91,1,0)</f>
        <v>0</v>
      </c>
      <c r="V91" s="3">
        <f>IF(L75&gt;D91,1,0)</f>
        <v>1</v>
      </c>
      <c r="W91" s="3">
        <f>IF(L75&gt;D91+17,1,0)</f>
        <v>1</v>
      </c>
      <c r="X91" s="3">
        <f t="shared" ref="X91:X99" si="213">SUM(U91:W91)+C91</f>
        <v>6</v>
      </c>
      <c r="Y91" s="16">
        <f t="shared" ref="Y91:Y99" si="214">(G91-X91)+C91</f>
        <v>4</v>
      </c>
      <c r="Z91" s="3">
        <f>IF(M75=D91,1,0)</f>
        <v>0</v>
      </c>
      <c r="AA91" s="3">
        <f>IF(M75&gt;D91,1,0)</f>
        <v>0</v>
      </c>
      <c r="AB91" s="3">
        <f>IF(M75&gt;D91+17,1,0)</f>
        <v>0</v>
      </c>
      <c r="AC91" s="3">
        <f t="shared" ref="AC91:AC99" si="215">SUM(Z91:AB91)+C91</f>
        <v>4</v>
      </c>
      <c r="AD91" s="16">
        <f t="shared" ref="AD91:AD99" si="216">(H91-AC91)+C91</f>
        <v>4</v>
      </c>
      <c r="AE91" s="3">
        <f>IF(N75=D91,1,0)</f>
        <v>0</v>
      </c>
      <c r="AF91" s="3">
        <f>IF(N75&gt;D91,1,0)</f>
        <v>0</v>
      </c>
      <c r="AG91" s="3">
        <f>IF(N75&gt;D91+17,1,0)</f>
        <v>0</v>
      </c>
      <c r="AH91" s="3">
        <f t="shared" ref="AH91:AH99" si="217">SUM(AE91:AG91)+C91</f>
        <v>4</v>
      </c>
      <c r="AI91" s="16">
        <f t="shared" ref="AI91:AI99" si="218">(I91-AH91)+C91</f>
        <v>7</v>
      </c>
      <c r="AJ91" s="2"/>
      <c r="AK91" s="2"/>
      <c r="AL91" s="35">
        <f xml:space="preserve"> IF( K75-D91&lt;0,-1,0)</f>
        <v>0</v>
      </c>
      <c r="AM91" s="35">
        <f xml:space="preserve"> IF(K75-D91&gt;17,C91+2,C91+1)</f>
        <v>5</v>
      </c>
      <c r="AN91" s="35">
        <f t="shared" ref="AN91:AN99" si="219">(AM91+2)-F91</f>
        <v>0</v>
      </c>
      <c r="AO91" s="35">
        <f t="shared" ref="AO91:AO99" si="220" xml:space="preserve"> IF(AN91&lt;0, 0, AN91+AL91)</f>
        <v>0</v>
      </c>
      <c r="AP91" s="76">
        <f t="shared" ref="AP91:AP99" si="221">IF(AO91&lt;0,0,AO91)</f>
        <v>0</v>
      </c>
      <c r="AQ91" s="35">
        <f xml:space="preserve"> IF( L75-D91&lt;0,-1,0)</f>
        <v>0</v>
      </c>
      <c r="AR91" s="35">
        <f xml:space="preserve"> IF(L75-D91&gt;17,C91+2,C91+1)</f>
        <v>6</v>
      </c>
      <c r="AS91" s="35">
        <f t="shared" ref="AS91:AS99" si="222">(AR91+2)-G91</f>
        <v>2</v>
      </c>
      <c r="AT91" s="35">
        <f t="shared" ref="AT91:AT98" si="223" xml:space="preserve"> IF(AS91&lt;0, 0, AS91+AQ91)</f>
        <v>2</v>
      </c>
      <c r="AU91" s="76">
        <f t="shared" ref="AU91:AU99" si="224">IF(AT91&lt;0,0,AT91)</f>
        <v>2</v>
      </c>
      <c r="AV91" s="35">
        <f xml:space="preserve"> IF( M75-D91&lt;0,-1,0)</f>
        <v>-1</v>
      </c>
      <c r="AW91" s="35">
        <f xml:space="preserve"> IF(M75-D91&gt;17,C91+2,C91+1)</f>
        <v>5</v>
      </c>
      <c r="AX91" s="35">
        <f t="shared" ref="AX91:AX99" si="225">(AW91+2)-H91</f>
        <v>3</v>
      </c>
      <c r="AY91" s="35">
        <f t="shared" ref="AY91:AY99" si="226">IF(AX91&lt;0,0,AX91+AV91)</f>
        <v>2</v>
      </c>
      <c r="AZ91" s="76">
        <f t="shared" ref="AZ91:AZ99" si="227">IF(AY91&lt;0,0,AY91)</f>
        <v>2</v>
      </c>
      <c r="BA91" s="35">
        <f xml:space="preserve"> IF( N75-D91&lt;0,-1,0)</f>
        <v>-1</v>
      </c>
      <c r="BB91" s="35">
        <f xml:space="preserve"> IF(N75-D91&gt;17,C91+2,C91+1)</f>
        <v>5</v>
      </c>
      <c r="BC91" s="35">
        <f t="shared" ref="BC91:BC99" si="228">(BB91+2)-I91</f>
        <v>0</v>
      </c>
      <c r="BD91" s="35">
        <f t="shared" ref="BD91:BD94" si="229" xml:space="preserve"> IF(BC91&lt;0, 0, BC91+BA91)</f>
        <v>-1</v>
      </c>
      <c r="BE91" s="76">
        <f t="shared" ref="BE91:BE99" si="230">IF(BD91&lt;0,0,BD91)</f>
        <v>0</v>
      </c>
    </row>
    <row r="92" spans="2:57" x14ac:dyDescent="0.25">
      <c r="B92" s="4">
        <v>11</v>
      </c>
      <c r="C92" s="4">
        <v>4</v>
      </c>
      <c r="D92" s="4">
        <v>14</v>
      </c>
      <c r="E92" s="2"/>
      <c r="F92" s="70">
        <v>5</v>
      </c>
      <c r="G92" s="70">
        <v>8</v>
      </c>
      <c r="H92" s="4">
        <v>4</v>
      </c>
      <c r="I92" s="319">
        <v>7</v>
      </c>
      <c r="J92" s="2"/>
      <c r="K92" s="6">
        <f t="shared" si="207"/>
        <v>5</v>
      </c>
      <c r="L92" s="6">
        <f t="shared" si="208"/>
        <v>6</v>
      </c>
      <c r="M92" s="6">
        <f t="shared" si="209"/>
        <v>4</v>
      </c>
      <c r="N92" s="6">
        <f t="shared" si="210"/>
        <v>6</v>
      </c>
      <c r="O92" s="9"/>
      <c r="P92" s="3">
        <f>IF(K75=D92,1,0)</f>
        <v>0</v>
      </c>
      <c r="Q92" s="3">
        <f>IF(K75&gt;D92,1,0)</f>
        <v>1</v>
      </c>
      <c r="R92" s="3">
        <f>IF(K75&gt;D92+17,1,0)</f>
        <v>0</v>
      </c>
      <c r="S92" s="3">
        <f t="shared" si="211"/>
        <v>5</v>
      </c>
      <c r="T92" s="16">
        <f t="shared" si="212"/>
        <v>4</v>
      </c>
      <c r="U92" s="3">
        <f>IF(L75=D92,1,0)</f>
        <v>0</v>
      </c>
      <c r="V92" s="3">
        <f>IF(L75&gt;D92,1,0)</f>
        <v>1</v>
      </c>
      <c r="W92" s="3">
        <f>IF(L75&gt;D92+17,1,0)</f>
        <v>0</v>
      </c>
      <c r="X92" s="3">
        <f t="shared" si="213"/>
        <v>5</v>
      </c>
      <c r="Y92" s="16">
        <f t="shared" si="214"/>
        <v>7</v>
      </c>
      <c r="Z92" s="3">
        <f>IF(M75=D92,1,0)</f>
        <v>0</v>
      </c>
      <c r="AA92" s="3">
        <f>IF(M75&gt;D92,1,0)</f>
        <v>0</v>
      </c>
      <c r="AB92" s="3">
        <f>IF(M75&gt;D92+17,1,0)</f>
        <v>0</v>
      </c>
      <c r="AC92" s="3">
        <f t="shared" si="215"/>
        <v>4</v>
      </c>
      <c r="AD92" s="16">
        <f t="shared" si="216"/>
        <v>4</v>
      </c>
      <c r="AE92" s="3">
        <f>IF(N75=D92,1,0)</f>
        <v>0</v>
      </c>
      <c r="AF92" s="3">
        <f>IF(N75&gt;D92,1,0)</f>
        <v>0</v>
      </c>
      <c r="AG92" s="3">
        <f>IF(N75&gt;D92+17,1,0)</f>
        <v>0</v>
      </c>
      <c r="AH92" s="3">
        <f t="shared" si="217"/>
        <v>4</v>
      </c>
      <c r="AI92" s="16">
        <f t="shared" si="218"/>
        <v>7</v>
      </c>
      <c r="AJ92" s="2"/>
      <c r="AK92" s="2"/>
      <c r="AL92" s="6">
        <f xml:space="preserve"> IF( K75-D92&lt;0,-1,0)</f>
        <v>0</v>
      </c>
      <c r="AM92" s="6">
        <f xml:space="preserve"> IF(K75-D92&gt;17,C92+2,C92+1)</f>
        <v>5</v>
      </c>
      <c r="AN92" s="6">
        <f t="shared" si="219"/>
        <v>2</v>
      </c>
      <c r="AO92" s="6">
        <f t="shared" si="220"/>
        <v>2</v>
      </c>
      <c r="AP92" s="76">
        <f t="shared" si="221"/>
        <v>2</v>
      </c>
      <c r="AQ92" s="6">
        <f xml:space="preserve"> IF( L75-D92&lt;0,-1,0)</f>
        <v>0</v>
      </c>
      <c r="AR92" s="6">
        <f xml:space="preserve"> IF(L75-D92&gt;17,C92+2,C92+1)</f>
        <v>5</v>
      </c>
      <c r="AS92" s="6">
        <f t="shared" si="222"/>
        <v>-1</v>
      </c>
      <c r="AT92" s="6">
        <f t="shared" si="223"/>
        <v>0</v>
      </c>
      <c r="AU92" s="76">
        <f t="shared" si="224"/>
        <v>0</v>
      </c>
      <c r="AV92" s="6">
        <f xml:space="preserve"> IF( M75-D92&lt;0,-1,0)</f>
        <v>-1</v>
      </c>
      <c r="AW92" s="6">
        <f xml:space="preserve"> IF(M75-D92&gt;17,C92+2,C92+1)</f>
        <v>5</v>
      </c>
      <c r="AX92" s="6">
        <f t="shared" si="225"/>
        <v>3</v>
      </c>
      <c r="AY92" s="6">
        <f t="shared" si="226"/>
        <v>2</v>
      </c>
      <c r="AZ92" s="76">
        <f t="shared" si="227"/>
        <v>2</v>
      </c>
      <c r="BA92" s="6">
        <f xml:space="preserve"> IF( N75-D92&lt;0,-1,0)</f>
        <v>-1</v>
      </c>
      <c r="BB92" s="6">
        <f xml:space="preserve"> IF(N75-D92&gt;17,C92+2,C92+1)</f>
        <v>5</v>
      </c>
      <c r="BC92" s="6">
        <f t="shared" si="228"/>
        <v>0</v>
      </c>
      <c r="BD92" s="6">
        <f t="shared" si="229"/>
        <v>-1</v>
      </c>
      <c r="BE92" s="76">
        <f t="shared" si="230"/>
        <v>0</v>
      </c>
    </row>
    <row r="93" spans="2:57" x14ac:dyDescent="0.25">
      <c r="B93" s="33">
        <v>12</v>
      </c>
      <c r="C93" s="33">
        <v>4</v>
      </c>
      <c r="D93" s="33">
        <v>4</v>
      </c>
      <c r="E93" s="2"/>
      <c r="F93" s="36">
        <v>6</v>
      </c>
      <c r="G93" s="36">
        <v>6</v>
      </c>
      <c r="H93" s="33">
        <v>4</v>
      </c>
      <c r="I93" s="34">
        <v>7</v>
      </c>
      <c r="J93" s="2"/>
      <c r="K93" s="35">
        <f t="shared" si="207"/>
        <v>6</v>
      </c>
      <c r="L93" s="35">
        <f t="shared" si="208"/>
        <v>6</v>
      </c>
      <c r="M93" s="35">
        <f t="shared" si="209"/>
        <v>4</v>
      </c>
      <c r="N93" s="35">
        <f t="shared" si="210"/>
        <v>6</v>
      </c>
      <c r="O93" s="9"/>
      <c r="P93" s="3">
        <f>IF(K75=D93,1,0)</f>
        <v>0</v>
      </c>
      <c r="Q93" s="3">
        <f>IF(K75&gt;D93,1,0)</f>
        <v>1</v>
      </c>
      <c r="R93" s="3">
        <f>IF(K75&gt;D93+17,1,0)</f>
        <v>0</v>
      </c>
      <c r="S93" s="3">
        <f t="shared" si="211"/>
        <v>5</v>
      </c>
      <c r="T93" s="16">
        <f t="shared" si="212"/>
        <v>5</v>
      </c>
      <c r="U93" s="3">
        <f>IF(L75=D93,1,0)</f>
        <v>0</v>
      </c>
      <c r="V93" s="3">
        <f>IF(L75&gt;D93,1,0)</f>
        <v>1</v>
      </c>
      <c r="W93" s="3">
        <f>IF(L75&gt;D93+17,1,0)</f>
        <v>1</v>
      </c>
      <c r="X93" s="3">
        <f t="shared" si="213"/>
        <v>6</v>
      </c>
      <c r="Y93" s="16">
        <f t="shared" si="214"/>
        <v>4</v>
      </c>
      <c r="Z93" s="3">
        <f>IF(M75=D93,1,0)</f>
        <v>0</v>
      </c>
      <c r="AA93" s="3">
        <f>IF(M75&gt;D93,1,0)</f>
        <v>0</v>
      </c>
      <c r="AB93" s="3">
        <f>IF(M75&gt;D93+17,1,0)</f>
        <v>0</v>
      </c>
      <c r="AC93" s="3">
        <f t="shared" si="215"/>
        <v>4</v>
      </c>
      <c r="AD93" s="16">
        <f t="shared" si="216"/>
        <v>4</v>
      </c>
      <c r="AE93" s="3">
        <f>IF(N75=D93,1,0)</f>
        <v>0</v>
      </c>
      <c r="AF93" s="3">
        <f>IF(N75&gt;D93,1,0)</f>
        <v>0</v>
      </c>
      <c r="AG93" s="3">
        <f>IF(N75&gt;D93+17,1,0)</f>
        <v>0</v>
      </c>
      <c r="AH93" s="3">
        <f t="shared" si="217"/>
        <v>4</v>
      </c>
      <c r="AI93" s="16">
        <f t="shared" si="218"/>
        <v>7</v>
      </c>
      <c r="AJ93" s="2" t="s">
        <v>9</v>
      </c>
      <c r="AK93" s="2"/>
      <c r="AL93" s="35">
        <f xml:space="preserve"> IF( K75-D93&lt;0,-1,0)</f>
        <v>0</v>
      </c>
      <c r="AM93" s="35">
        <f xml:space="preserve"> IF(K75-D93&gt;17,C93+2,C93+1)</f>
        <v>5</v>
      </c>
      <c r="AN93" s="35">
        <f t="shared" si="219"/>
        <v>1</v>
      </c>
      <c r="AO93" s="35">
        <f t="shared" si="220"/>
        <v>1</v>
      </c>
      <c r="AP93" s="76">
        <f t="shared" si="221"/>
        <v>1</v>
      </c>
      <c r="AQ93" s="35">
        <f xml:space="preserve"> IF( L75-D93&lt;0,-1,0)</f>
        <v>0</v>
      </c>
      <c r="AR93" s="35">
        <f xml:space="preserve"> IF(L75-D93&gt;17,C93+2,C93+1)</f>
        <v>6</v>
      </c>
      <c r="AS93" s="35">
        <f t="shared" si="222"/>
        <v>2</v>
      </c>
      <c r="AT93" s="35">
        <f t="shared" si="223"/>
        <v>2</v>
      </c>
      <c r="AU93" s="76">
        <f t="shared" si="224"/>
        <v>2</v>
      </c>
      <c r="AV93" s="35">
        <f xml:space="preserve"> IF( M75-D93&lt;0,-1,0)</f>
        <v>-1</v>
      </c>
      <c r="AW93" s="35">
        <f xml:space="preserve"> IF(M75-D93&gt;17,C93+2,C93+1)</f>
        <v>5</v>
      </c>
      <c r="AX93" s="35">
        <f t="shared" si="225"/>
        <v>3</v>
      </c>
      <c r="AY93" s="35">
        <f t="shared" si="226"/>
        <v>2</v>
      </c>
      <c r="AZ93" s="76">
        <f t="shared" si="227"/>
        <v>2</v>
      </c>
      <c r="BA93" s="35">
        <f xml:space="preserve"> IF( N75-D93&lt;0,-1,0)</f>
        <v>-1</v>
      </c>
      <c r="BB93" s="35">
        <f xml:space="preserve"> IF(N75-D93&gt;17,C93+2,C93+1)</f>
        <v>5</v>
      </c>
      <c r="BC93" s="35">
        <f t="shared" si="228"/>
        <v>0</v>
      </c>
      <c r="BD93" s="35">
        <f t="shared" si="229"/>
        <v>-1</v>
      </c>
      <c r="BE93" s="76">
        <f t="shared" si="230"/>
        <v>0</v>
      </c>
    </row>
    <row r="94" spans="2:57" x14ac:dyDescent="0.25">
      <c r="B94" s="15">
        <v>13</v>
      </c>
      <c r="C94" s="15">
        <v>4</v>
      </c>
      <c r="D94" s="15">
        <v>10</v>
      </c>
      <c r="E94" s="24"/>
      <c r="F94" s="70">
        <v>5</v>
      </c>
      <c r="G94" s="70">
        <v>6</v>
      </c>
      <c r="H94" s="15">
        <v>4</v>
      </c>
      <c r="I94" s="319">
        <v>7</v>
      </c>
      <c r="J94" s="2"/>
      <c r="K94" s="6">
        <f t="shared" si="207"/>
        <v>5</v>
      </c>
      <c r="L94" s="6">
        <f t="shared" si="208"/>
        <v>6</v>
      </c>
      <c r="M94" s="6">
        <f t="shared" si="209"/>
        <v>4</v>
      </c>
      <c r="N94" s="6">
        <f t="shared" si="210"/>
        <v>6</v>
      </c>
      <c r="O94" s="9"/>
      <c r="P94" s="3">
        <f>IF(K75=D94,1,0)</f>
        <v>0</v>
      </c>
      <c r="Q94" s="3">
        <f>IF(K75&gt;D94,1,0)</f>
        <v>1</v>
      </c>
      <c r="R94" s="3">
        <f>IF(K75&gt;D94+17,1,0)</f>
        <v>0</v>
      </c>
      <c r="S94" s="3">
        <f t="shared" si="211"/>
        <v>5</v>
      </c>
      <c r="T94" s="16">
        <f t="shared" si="212"/>
        <v>4</v>
      </c>
      <c r="U94" s="3">
        <f>IF(L75=D94,1,0)</f>
        <v>0</v>
      </c>
      <c r="V94" s="3">
        <f>IF(L75&gt;D94,1,0)</f>
        <v>1</v>
      </c>
      <c r="W94" s="3">
        <f>IF(L75&gt;D94+17,1,0)</f>
        <v>1</v>
      </c>
      <c r="X94" s="3">
        <f t="shared" si="213"/>
        <v>6</v>
      </c>
      <c r="Y94" s="16">
        <f t="shared" si="214"/>
        <v>4</v>
      </c>
      <c r="Z94" s="3">
        <f>IF(M75=D94,1,0)</f>
        <v>0</v>
      </c>
      <c r="AA94" s="3">
        <f>IF(M75&gt;D94,1,0)</f>
        <v>0</v>
      </c>
      <c r="AB94" s="3">
        <f>IF(M75&gt;D94+17,1,0)</f>
        <v>0</v>
      </c>
      <c r="AC94" s="3">
        <f t="shared" si="215"/>
        <v>4</v>
      </c>
      <c r="AD94" s="16">
        <f t="shared" si="216"/>
        <v>4</v>
      </c>
      <c r="AE94" s="3">
        <f>IF(N75=D94,1,0)</f>
        <v>0</v>
      </c>
      <c r="AF94" s="3">
        <f>IF(N75&gt;D94,1,0)</f>
        <v>0</v>
      </c>
      <c r="AG94" s="3">
        <f>IF(N75&gt;D94+17,1,0)</f>
        <v>0</v>
      </c>
      <c r="AH94" s="3">
        <f t="shared" si="217"/>
        <v>4</v>
      </c>
      <c r="AI94" s="16">
        <f t="shared" si="218"/>
        <v>7</v>
      </c>
      <c r="AJ94" s="2"/>
      <c r="AK94" s="2"/>
      <c r="AL94" s="6">
        <f xml:space="preserve"> IF( K75-D94&lt;0,-1,0)</f>
        <v>0</v>
      </c>
      <c r="AM94" s="6">
        <f xml:space="preserve"> IF(K75-D94&gt;17,C94+2,C94+1)</f>
        <v>5</v>
      </c>
      <c r="AN94" s="6">
        <f t="shared" si="219"/>
        <v>2</v>
      </c>
      <c r="AO94" s="6">
        <f t="shared" si="220"/>
        <v>2</v>
      </c>
      <c r="AP94" s="76">
        <f t="shared" si="221"/>
        <v>2</v>
      </c>
      <c r="AQ94" s="6">
        <f xml:space="preserve"> IF( L75-D94&lt;0,-1,0)</f>
        <v>0</v>
      </c>
      <c r="AR94" s="6">
        <f xml:space="preserve"> IF(L75-D94&gt;17,C94+2,C94+1)</f>
        <v>6</v>
      </c>
      <c r="AS94" s="6">
        <f t="shared" si="222"/>
        <v>2</v>
      </c>
      <c r="AT94" s="6">
        <f t="shared" si="223"/>
        <v>2</v>
      </c>
      <c r="AU94" s="76">
        <f t="shared" si="224"/>
        <v>2</v>
      </c>
      <c r="AV94" s="6">
        <f xml:space="preserve"> IF( M75-D94&lt;0,-1,0)</f>
        <v>-1</v>
      </c>
      <c r="AW94" s="6">
        <f xml:space="preserve"> IF(M75-D94&gt;17,C94+2,C94+1)</f>
        <v>5</v>
      </c>
      <c r="AX94" s="6">
        <f t="shared" si="225"/>
        <v>3</v>
      </c>
      <c r="AY94" s="6">
        <f t="shared" si="226"/>
        <v>2</v>
      </c>
      <c r="AZ94" s="76">
        <f t="shared" si="227"/>
        <v>2</v>
      </c>
      <c r="BA94" s="6">
        <f xml:space="preserve"> IF( N75-D94&lt;0,-1,0)</f>
        <v>-1</v>
      </c>
      <c r="BB94" s="6">
        <f xml:space="preserve"> IF(N75-D94&gt;17,C94+2,C94+1)</f>
        <v>5</v>
      </c>
      <c r="BC94" s="6">
        <f t="shared" si="228"/>
        <v>0</v>
      </c>
      <c r="BD94" s="6">
        <f t="shared" si="229"/>
        <v>-1</v>
      </c>
      <c r="BE94" s="76">
        <f t="shared" si="230"/>
        <v>0</v>
      </c>
    </row>
    <row r="95" spans="2:57" x14ac:dyDescent="0.25">
      <c r="B95" s="33">
        <v>14</v>
      </c>
      <c r="C95" s="33">
        <v>3</v>
      </c>
      <c r="D95" s="33">
        <v>18</v>
      </c>
      <c r="E95" s="2"/>
      <c r="F95" s="36">
        <v>4</v>
      </c>
      <c r="G95" s="36">
        <v>4</v>
      </c>
      <c r="H95" s="33">
        <v>3</v>
      </c>
      <c r="I95" s="34">
        <v>7</v>
      </c>
      <c r="J95" s="2"/>
      <c r="K95" s="35">
        <f t="shared" si="207"/>
        <v>4</v>
      </c>
      <c r="L95" s="35">
        <f t="shared" si="208"/>
        <v>4</v>
      </c>
      <c r="M95" s="35">
        <f t="shared" si="209"/>
        <v>3</v>
      </c>
      <c r="N95" s="35">
        <f t="shared" si="210"/>
        <v>5</v>
      </c>
      <c r="O95" s="9"/>
      <c r="P95" s="3">
        <f>IF(K75=D95,1,0)</f>
        <v>0</v>
      </c>
      <c r="Q95" s="3">
        <f>IF(K75&gt;D95,1,0)</f>
        <v>0</v>
      </c>
      <c r="R95" s="3">
        <f>IF(K75&gt;D95+17,1,0)</f>
        <v>0</v>
      </c>
      <c r="S95" s="3">
        <f t="shared" si="211"/>
        <v>3</v>
      </c>
      <c r="T95" s="16">
        <f t="shared" si="212"/>
        <v>4</v>
      </c>
      <c r="U95" s="3">
        <f>IF(L75=D95,1,0)</f>
        <v>0</v>
      </c>
      <c r="V95" s="3">
        <f>IF(L75&gt;D95,1,0)</f>
        <v>1</v>
      </c>
      <c r="W95" s="3">
        <f>IF(L75&gt;D95+17,1,0)</f>
        <v>0</v>
      </c>
      <c r="X95" s="3">
        <f t="shared" si="213"/>
        <v>4</v>
      </c>
      <c r="Y95" s="16">
        <f t="shared" si="214"/>
        <v>3</v>
      </c>
      <c r="Z95" s="3">
        <f>IF(M75=D95,1,0)</f>
        <v>0</v>
      </c>
      <c r="AA95" s="3">
        <f>IF(M75&gt;D95,1,0)</f>
        <v>0</v>
      </c>
      <c r="AB95" s="3">
        <f>IF(M75&gt;D95+17,1,0)</f>
        <v>0</v>
      </c>
      <c r="AC95" s="3">
        <f t="shared" si="215"/>
        <v>3</v>
      </c>
      <c r="AD95" s="16">
        <f t="shared" si="216"/>
        <v>3</v>
      </c>
      <c r="AE95" s="3">
        <f>IF(N75=D95,1,0)</f>
        <v>0</v>
      </c>
      <c r="AF95" s="3">
        <f>IF(N75&gt;D95,1,0)</f>
        <v>0</v>
      </c>
      <c r="AG95" s="3">
        <f>IF(N75&gt;D95+17,1,0)</f>
        <v>0</v>
      </c>
      <c r="AH95" s="3">
        <f t="shared" si="217"/>
        <v>3</v>
      </c>
      <c r="AI95" s="16">
        <f t="shared" si="218"/>
        <v>7</v>
      </c>
      <c r="AJ95" s="2"/>
      <c r="AK95" s="2"/>
      <c r="AL95" s="35">
        <f xml:space="preserve"> IF( K75-D95&lt;0,-1,0)</f>
        <v>-1</v>
      </c>
      <c r="AM95" s="35">
        <f xml:space="preserve"> IF(K75-D95&gt;17,C95+2,C95+1)</f>
        <v>4</v>
      </c>
      <c r="AN95" s="35">
        <f t="shared" si="219"/>
        <v>2</v>
      </c>
      <c r="AO95" s="35">
        <f t="shared" si="220"/>
        <v>1</v>
      </c>
      <c r="AP95" s="76">
        <f t="shared" si="221"/>
        <v>1</v>
      </c>
      <c r="AQ95" s="35">
        <f xml:space="preserve"> IF( L75-D95&lt;0,-1,0)</f>
        <v>0</v>
      </c>
      <c r="AR95" s="35">
        <f xml:space="preserve"> IF(L75-D95&gt;17,C95+2,C95+1)</f>
        <v>4</v>
      </c>
      <c r="AS95" s="35">
        <f t="shared" si="222"/>
        <v>2</v>
      </c>
      <c r="AT95" s="35">
        <f t="shared" si="223"/>
        <v>2</v>
      </c>
      <c r="AU95" s="76">
        <f t="shared" si="224"/>
        <v>2</v>
      </c>
      <c r="AV95" s="35">
        <f xml:space="preserve"> IF( M75-D95&lt;0,-1,0)</f>
        <v>-1</v>
      </c>
      <c r="AW95" s="35">
        <f xml:space="preserve"> IF(M75-D95&gt;17,C95+2,C95+1)</f>
        <v>4</v>
      </c>
      <c r="AX95" s="35">
        <f t="shared" si="225"/>
        <v>3</v>
      </c>
      <c r="AY95" s="35">
        <f t="shared" si="226"/>
        <v>2</v>
      </c>
      <c r="AZ95" s="76">
        <f t="shared" si="227"/>
        <v>2</v>
      </c>
      <c r="BA95" s="35">
        <f xml:space="preserve"> IF( N75-D95&lt;0,-1,0)</f>
        <v>-1</v>
      </c>
      <c r="BB95" s="35">
        <f xml:space="preserve"> IF(N75-D95&gt;17,C95+2,C95+1)</f>
        <v>4</v>
      </c>
      <c r="BC95" s="35">
        <f t="shared" si="228"/>
        <v>-1</v>
      </c>
      <c r="BD95" s="35">
        <f xml:space="preserve"> IF(BC95&lt;0, 0, BC95+BA95)</f>
        <v>0</v>
      </c>
      <c r="BE95" s="76">
        <f t="shared" si="230"/>
        <v>0</v>
      </c>
    </row>
    <row r="96" spans="2:57" x14ac:dyDescent="0.25">
      <c r="B96" s="4">
        <v>15</v>
      </c>
      <c r="C96" s="4">
        <v>5</v>
      </c>
      <c r="D96" s="4">
        <v>3</v>
      </c>
      <c r="E96" s="2"/>
      <c r="F96" s="70">
        <v>8</v>
      </c>
      <c r="G96" s="70">
        <v>10</v>
      </c>
      <c r="H96" s="4">
        <v>5</v>
      </c>
      <c r="I96" s="319">
        <v>7</v>
      </c>
      <c r="J96" s="2"/>
      <c r="K96" s="6">
        <f t="shared" si="207"/>
        <v>7</v>
      </c>
      <c r="L96" s="6">
        <f t="shared" si="208"/>
        <v>7</v>
      </c>
      <c r="M96" s="6">
        <f t="shared" si="209"/>
        <v>5</v>
      </c>
      <c r="N96" s="6">
        <f t="shared" si="210"/>
        <v>7</v>
      </c>
      <c r="O96" s="9"/>
      <c r="P96" s="3">
        <f>IF(K75=D96,1,0)</f>
        <v>0</v>
      </c>
      <c r="Q96" s="3">
        <f>IF(K75&gt;D96,1,0)</f>
        <v>1</v>
      </c>
      <c r="R96" s="3">
        <f>IF(K75&gt;D96+17,1,0)</f>
        <v>0</v>
      </c>
      <c r="S96" s="3">
        <f t="shared" si="211"/>
        <v>6</v>
      </c>
      <c r="T96" s="16">
        <f t="shared" si="212"/>
        <v>7</v>
      </c>
      <c r="U96" s="3">
        <f>IF(L75=D96,1,0)</f>
        <v>0</v>
      </c>
      <c r="V96" s="3">
        <f>IF(L75&gt;D96,1,0)</f>
        <v>1</v>
      </c>
      <c r="W96" s="3">
        <f>IF(L75&gt;D96+17,1,0)</f>
        <v>1</v>
      </c>
      <c r="X96" s="3">
        <f t="shared" si="213"/>
        <v>7</v>
      </c>
      <c r="Y96" s="16">
        <f t="shared" si="214"/>
        <v>8</v>
      </c>
      <c r="Z96" s="3">
        <f>IF(M75=D96,1,0)</f>
        <v>0</v>
      </c>
      <c r="AA96" s="3">
        <f>IF(M75&gt;D96,1,0)</f>
        <v>0</v>
      </c>
      <c r="AB96" s="3">
        <f>IF(M75&gt;D96+17,1,0)</f>
        <v>0</v>
      </c>
      <c r="AC96" s="3">
        <f t="shared" si="215"/>
        <v>5</v>
      </c>
      <c r="AD96" s="16">
        <f t="shared" si="216"/>
        <v>5</v>
      </c>
      <c r="AE96" s="3">
        <f>IF(N75=D96,1,0)</f>
        <v>0</v>
      </c>
      <c r="AF96" s="3">
        <f>IF(N75&gt;D96,1,0)</f>
        <v>0</v>
      </c>
      <c r="AG96" s="3">
        <f>IF(N75&gt;D96+17,1,0)</f>
        <v>0</v>
      </c>
      <c r="AH96" s="3">
        <f t="shared" si="217"/>
        <v>5</v>
      </c>
      <c r="AI96" s="16">
        <f t="shared" si="218"/>
        <v>7</v>
      </c>
      <c r="AJ96" s="2"/>
      <c r="AK96" s="2"/>
      <c r="AL96" s="6">
        <f xml:space="preserve"> IF(K75-D96&lt;0,-1,0)</f>
        <v>0</v>
      </c>
      <c r="AM96" s="6">
        <f xml:space="preserve"> IF(K75-D96&gt;17,C96+2,C96+1)</f>
        <v>6</v>
      </c>
      <c r="AN96" s="6">
        <f t="shared" si="219"/>
        <v>0</v>
      </c>
      <c r="AO96" s="6">
        <f t="shared" si="220"/>
        <v>0</v>
      </c>
      <c r="AP96" s="76">
        <f t="shared" si="221"/>
        <v>0</v>
      </c>
      <c r="AQ96" s="6">
        <f xml:space="preserve"> IF( L75-D96&lt;0,-1,0)</f>
        <v>0</v>
      </c>
      <c r="AR96" s="6">
        <f xml:space="preserve"> IF(L75-D96&gt;17,C96+2,C96+1)</f>
        <v>7</v>
      </c>
      <c r="AS96" s="6">
        <f t="shared" si="222"/>
        <v>-1</v>
      </c>
      <c r="AT96" s="6">
        <f t="shared" si="223"/>
        <v>0</v>
      </c>
      <c r="AU96" s="76">
        <f t="shared" si="224"/>
        <v>0</v>
      </c>
      <c r="AV96" s="6">
        <f xml:space="preserve"> IF( M75-D96&lt;0,-1,0)</f>
        <v>-1</v>
      </c>
      <c r="AW96" s="6">
        <f xml:space="preserve"> IF(M75-D96&gt;17,C96+2,C96+1)</f>
        <v>6</v>
      </c>
      <c r="AX96" s="6">
        <f t="shared" si="225"/>
        <v>3</v>
      </c>
      <c r="AY96" s="6">
        <f t="shared" si="226"/>
        <v>2</v>
      </c>
      <c r="AZ96" s="76">
        <f t="shared" si="227"/>
        <v>2</v>
      </c>
      <c r="BA96" s="6">
        <f xml:space="preserve"> IF( N75-D96&lt;0,-1,0)</f>
        <v>-1</v>
      </c>
      <c r="BB96" s="6">
        <f xml:space="preserve"> IF(N75-D96&gt;17,C96+2,C96+1)</f>
        <v>6</v>
      </c>
      <c r="BC96" s="6">
        <f t="shared" si="228"/>
        <v>1</v>
      </c>
      <c r="BD96" s="6">
        <f t="shared" ref="BD96:BD99" si="231" xml:space="preserve"> IF(BC96&lt;0, 0, BC96+BA96)</f>
        <v>0</v>
      </c>
      <c r="BE96" s="76">
        <f t="shared" si="230"/>
        <v>0</v>
      </c>
    </row>
    <row r="97" spans="2:57" x14ac:dyDescent="0.25">
      <c r="B97" s="33">
        <v>16</v>
      </c>
      <c r="C97" s="33">
        <v>4</v>
      </c>
      <c r="D97" s="33">
        <v>1</v>
      </c>
      <c r="E97" s="2"/>
      <c r="F97" s="36">
        <v>7</v>
      </c>
      <c r="G97" s="36">
        <v>10</v>
      </c>
      <c r="H97" s="33">
        <v>4</v>
      </c>
      <c r="I97" s="34">
        <v>7</v>
      </c>
      <c r="J97" s="2"/>
      <c r="K97" s="35">
        <f t="shared" si="207"/>
        <v>6</v>
      </c>
      <c r="L97" s="35">
        <f t="shared" si="208"/>
        <v>6</v>
      </c>
      <c r="M97" s="35">
        <f t="shared" si="209"/>
        <v>4</v>
      </c>
      <c r="N97" s="35">
        <f t="shared" si="210"/>
        <v>6</v>
      </c>
      <c r="O97" s="9"/>
      <c r="P97" s="3">
        <f>IF(K75=D97,1,0)</f>
        <v>0</v>
      </c>
      <c r="Q97" s="3">
        <f>IF(K75&gt;D97,1,0)</f>
        <v>1</v>
      </c>
      <c r="R97" s="3">
        <f>IF(K75&gt;D97+17,1,0)</f>
        <v>0</v>
      </c>
      <c r="S97" s="3">
        <f t="shared" si="211"/>
        <v>5</v>
      </c>
      <c r="T97" s="16">
        <f t="shared" si="212"/>
        <v>6</v>
      </c>
      <c r="U97" s="3">
        <f>IF(L75=D97,1,0)</f>
        <v>0</v>
      </c>
      <c r="V97" s="3">
        <f>IF(L75&gt;D97,1,0)</f>
        <v>1</v>
      </c>
      <c r="W97" s="3">
        <f>IF(L75&gt;D97+17,1,0)</f>
        <v>1</v>
      </c>
      <c r="X97" s="3">
        <f t="shared" si="213"/>
        <v>6</v>
      </c>
      <c r="Y97" s="16">
        <f t="shared" si="214"/>
        <v>8</v>
      </c>
      <c r="Z97" s="3">
        <f>IF(M75=D97,1,0)</f>
        <v>0</v>
      </c>
      <c r="AA97" s="3">
        <f>IF(M75&gt;D97,1,0)</f>
        <v>0</v>
      </c>
      <c r="AB97" s="3">
        <f>IF(M75&gt;D97+17,1,0)</f>
        <v>0</v>
      </c>
      <c r="AC97" s="3">
        <f t="shared" si="215"/>
        <v>4</v>
      </c>
      <c r="AD97" s="16">
        <f t="shared" si="216"/>
        <v>4</v>
      </c>
      <c r="AE97" s="3">
        <f>IF(N75=D97,1,0)</f>
        <v>0</v>
      </c>
      <c r="AF97" s="3">
        <f>IF(N75&gt;D97,1,0)</f>
        <v>0</v>
      </c>
      <c r="AG97" s="3">
        <f>IF(N75&gt;D97+17,1,0)</f>
        <v>0</v>
      </c>
      <c r="AH97" s="3">
        <f t="shared" si="217"/>
        <v>4</v>
      </c>
      <c r="AI97" s="16">
        <f t="shared" si="218"/>
        <v>7</v>
      </c>
      <c r="AJ97" s="2"/>
      <c r="AK97" s="2"/>
      <c r="AL97" s="35">
        <f xml:space="preserve"> IF( K75-D97&lt;0,-1,0)</f>
        <v>0</v>
      </c>
      <c r="AM97" s="35">
        <f xml:space="preserve"> IF(K75-D97&gt;17,C97+2,C97+1)</f>
        <v>5</v>
      </c>
      <c r="AN97" s="35">
        <f t="shared" si="219"/>
        <v>0</v>
      </c>
      <c r="AO97" s="35">
        <f t="shared" si="220"/>
        <v>0</v>
      </c>
      <c r="AP97" s="76">
        <f t="shared" si="221"/>
        <v>0</v>
      </c>
      <c r="AQ97" s="35">
        <f xml:space="preserve"> IF( L75-D97&lt;0,-1,0)</f>
        <v>0</v>
      </c>
      <c r="AR97" s="35">
        <f xml:space="preserve"> IF(L75-D97&gt;17,C97+2,C97+1)</f>
        <v>6</v>
      </c>
      <c r="AS97" s="35">
        <f t="shared" si="222"/>
        <v>-2</v>
      </c>
      <c r="AT97" s="35">
        <f t="shared" si="223"/>
        <v>0</v>
      </c>
      <c r="AU97" s="76">
        <f t="shared" si="224"/>
        <v>0</v>
      </c>
      <c r="AV97" s="35">
        <f xml:space="preserve"> IF( M75-D97&lt;0,-1,0)</f>
        <v>-1</v>
      </c>
      <c r="AW97" s="35">
        <f xml:space="preserve"> IF(M75-D97&gt;17,C97+2,C97+1)</f>
        <v>5</v>
      </c>
      <c r="AX97" s="35">
        <f t="shared" si="225"/>
        <v>3</v>
      </c>
      <c r="AY97" s="35">
        <f t="shared" si="226"/>
        <v>2</v>
      </c>
      <c r="AZ97" s="76">
        <f t="shared" si="227"/>
        <v>2</v>
      </c>
      <c r="BA97" s="35">
        <f xml:space="preserve"> IF( N75-D97&lt;0,-1,0)</f>
        <v>-1</v>
      </c>
      <c r="BB97" s="35">
        <f xml:space="preserve"> IF(N75-D97&gt;17,C97+2,C97+1)</f>
        <v>5</v>
      </c>
      <c r="BC97" s="35">
        <f t="shared" si="228"/>
        <v>0</v>
      </c>
      <c r="BD97" s="35">
        <f t="shared" si="231"/>
        <v>-1</v>
      </c>
      <c r="BE97" s="76">
        <f t="shared" si="230"/>
        <v>0</v>
      </c>
    </row>
    <row r="98" spans="2:57" x14ac:dyDescent="0.25">
      <c r="B98" s="4">
        <v>17</v>
      </c>
      <c r="C98" s="4">
        <v>5</v>
      </c>
      <c r="D98" s="4">
        <v>8</v>
      </c>
      <c r="E98" s="2"/>
      <c r="F98" s="70">
        <v>10</v>
      </c>
      <c r="G98" s="70">
        <v>9</v>
      </c>
      <c r="H98" s="4">
        <v>5</v>
      </c>
      <c r="I98" s="319">
        <v>7</v>
      </c>
      <c r="J98" s="2"/>
      <c r="K98" s="6">
        <f t="shared" si="207"/>
        <v>7</v>
      </c>
      <c r="L98" s="6">
        <f t="shared" si="208"/>
        <v>7</v>
      </c>
      <c r="M98" s="6">
        <f t="shared" si="209"/>
        <v>5</v>
      </c>
      <c r="N98" s="6">
        <f t="shared" si="210"/>
        <v>7</v>
      </c>
      <c r="O98" s="9"/>
      <c r="P98" s="3">
        <f>IF(K75=D98,1,0)</f>
        <v>0</v>
      </c>
      <c r="Q98" s="3">
        <f>IF(K75&gt;D98,1,0)</f>
        <v>1</v>
      </c>
      <c r="R98" s="3">
        <f>IF(K75&gt;D98+17,1,0)</f>
        <v>0</v>
      </c>
      <c r="S98" s="3">
        <f t="shared" si="211"/>
        <v>6</v>
      </c>
      <c r="T98" s="16">
        <f t="shared" si="212"/>
        <v>9</v>
      </c>
      <c r="U98" s="3">
        <f>IF(L75=D98,1,0)</f>
        <v>0</v>
      </c>
      <c r="V98" s="3">
        <f>IF(L75&gt;D98,1,0)</f>
        <v>1</v>
      </c>
      <c r="W98" s="3">
        <f>IF(L75&gt;D98+17,1,0)</f>
        <v>1</v>
      </c>
      <c r="X98" s="3">
        <f t="shared" si="213"/>
        <v>7</v>
      </c>
      <c r="Y98" s="16">
        <f t="shared" si="214"/>
        <v>7</v>
      </c>
      <c r="Z98" s="3">
        <f>IF(M75=D98,1,0)</f>
        <v>0</v>
      </c>
      <c r="AA98" s="3">
        <f>IF(M75&gt;D98,1,0)</f>
        <v>0</v>
      </c>
      <c r="AB98" s="3">
        <f>IF(M75&gt;D98+17,1,0)</f>
        <v>0</v>
      </c>
      <c r="AC98" s="3">
        <f t="shared" si="215"/>
        <v>5</v>
      </c>
      <c r="AD98" s="16">
        <f t="shared" si="216"/>
        <v>5</v>
      </c>
      <c r="AE98" s="3">
        <f t="shared" ref="AE98" si="232">IF(AX80=D98,1,0)</f>
        <v>0</v>
      </c>
      <c r="AF98" s="3">
        <f t="shared" ref="AF98" si="233">IF(AX80&gt;D98,1,0)</f>
        <v>0</v>
      </c>
      <c r="AG98" s="3">
        <f>IF(N75&gt;D98+17,1,0)</f>
        <v>0</v>
      </c>
      <c r="AH98" s="3">
        <f t="shared" si="217"/>
        <v>5</v>
      </c>
      <c r="AI98" s="16">
        <f t="shared" si="218"/>
        <v>7</v>
      </c>
      <c r="AJ98" s="2"/>
      <c r="AK98" s="2"/>
      <c r="AL98" s="6">
        <f xml:space="preserve"> IF( K75-D98&lt;0,-1,0)</f>
        <v>0</v>
      </c>
      <c r="AM98" s="6">
        <f xml:space="preserve"> IF(K75-D98&gt;17,C98+2,C98+1)</f>
        <v>6</v>
      </c>
      <c r="AN98" s="6">
        <f t="shared" si="219"/>
        <v>-2</v>
      </c>
      <c r="AO98" s="6">
        <f t="shared" si="220"/>
        <v>0</v>
      </c>
      <c r="AP98" s="76">
        <f t="shared" si="221"/>
        <v>0</v>
      </c>
      <c r="AQ98" s="6">
        <f xml:space="preserve"> IF( L75-D98&lt;0,-1,0)</f>
        <v>0</v>
      </c>
      <c r="AR98" s="6">
        <f xml:space="preserve"> IF(L75-D98&gt;17,C98+2,C98+1)</f>
        <v>7</v>
      </c>
      <c r="AS98" s="6">
        <f t="shared" si="222"/>
        <v>0</v>
      </c>
      <c r="AT98" s="6">
        <f t="shared" si="223"/>
        <v>0</v>
      </c>
      <c r="AU98" s="76">
        <f t="shared" si="224"/>
        <v>0</v>
      </c>
      <c r="AV98" s="6">
        <f xml:space="preserve"> IF( M75-D98&lt;0,-1,0)</f>
        <v>-1</v>
      </c>
      <c r="AW98" s="6">
        <f xml:space="preserve"> IF(M75-D98&gt;17,C98+2,C98+1)</f>
        <v>6</v>
      </c>
      <c r="AX98" s="6">
        <f t="shared" si="225"/>
        <v>3</v>
      </c>
      <c r="AY98" s="6">
        <f t="shared" si="226"/>
        <v>2</v>
      </c>
      <c r="AZ98" s="76">
        <f t="shared" si="227"/>
        <v>2</v>
      </c>
      <c r="BA98" s="6">
        <f xml:space="preserve"> IF( N75-D98&lt;0,-1,0)</f>
        <v>-1</v>
      </c>
      <c r="BB98" s="6">
        <f xml:space="preserve"> IF(N75-D98&gt;17,C98+2,C98+1)</f>
        <v>6</v>
      </c>
      <c r="BC98" s="6">
        <f t="shared" si="228"/>
        <v>1</v>
      </c>
      <c r="BD98" s="6">
        <f t="shared" si="231"/>
        <v>0</v>
      </c>
      <c r="BE98" s="76">
        <f t="shared" si="230"/>
        <v>0</v>
      </c>
    </row>
    <row r="99" spans="2:57" x14ac:dyDescent="0.25">
      <c r="B99" s="33">
        <v>18</v>
      </c>
      <c r="C99" s="33">
        <v>3</v>
      </c>
      <c r="D99" s="33">
        <v>15</v>
      </c>
      <c r="E99" s="2"/>
      <c r="F99" s="36">
        <v>4</v>
      </c>
      <c r="G99" s="36">
        <v>4</v>
      </c>
      <c r="H99" s="33">
        <v>3</v>
      </c>
      <c r="I99" s="34">
        <v>7</v>
      </c>
      <c r="J99" s="2"/>
      <c r="K99" s="35">
        <f t="shared" si="207"/>
        <v>4</v>
      </c>
      <c r="L99" s="35">
        <f t="shared" si="208"/>
        <v>4</v>
      </c>
      <c r="M99" s="35">
        <f t="shared" si="209"/>
        <v>3</v>
      </c>
      <c r="N99" s="35">
        <f t="shared" si="210"/>
        <v>5</v>
      </c>
      <c r="O99" s="9"/>
      <c r="P99" s="3">
        <f>IF(K75=D99,1,0)</f>
        <v>1</v>
      </c>
      <c r="Q99" s="3">
        <f>IF(K75&gt;D99,1,0)</f>
        <v>0</v>
      </c>
      <c r="R99" s="3">
        <f>IF(K75&gt;D99+17,1,0)</f>
        <v>0</v>
      </c>
      <c r="S99" s="3">
        <f t="shared" si="211"/>
        <v>4</v>
      </c>
      <c r="T99" s="16">
        <f t="shared" si="212"/>
        <v>3</v>
      </c>
      <c r="U99" s="3">
        <f>IF(L75=D99,1,0)</f>
        <v>0</v>
      </c>
      <c r="V99" s="3">
        <f>IF(L75&gt;D99,1,0)</f>
        <v>1</v>
      </c>
      <c r="W99" s="3">
        <f>IF(L75&gt;D99+17,1,0)</f>
        <v>0</v>
      </c>
      <c r="X99" s="3">
        <f t="shared" si="213"/>
        <v>4</v>
      </c>
      <c r="Y99" s="16">
        <f t="shared" si="214"/>
        <v>3</v>
      </c>
      <c r="Z99" s="3">
        <f>IF(M75=D99,1,0)</f>
        <v>0</v>
      </c>
      <c r="AA99" s="3">
        <f>IF(M75&gt;D99,1,0)</f>
        <v>0</v>
      </c>
      <c r="AB99" s="3">
        <f>IF(M75&gt;D99+17,1,0)</f>
        <v>0</v>
      </c>
      <c r="AC99" s="3">
        <f t="shared" si="215"/>
        <v>3</v>
      </c>
      <c r="AD99" s="16">
        <f t="shared" si="216"/>
        <v>3</v>
      </c>
      <c r="AE99" s="3">
        <f>IF(N75=D99,1,0)</f>
        <v>0</v>
      </c>
      <c r="AF99" s="3">
        <f>IF(N75&gt;D99,1,0)</f>
        <v>0</v>
      </c>
      <c r="AG99" s="3">
        <f>IF(N75&gt;D99+17,1,0)</f>
        <v>0</v>
      </c>
      <c r="AH99" s="3">
        <f t="shared" si="217"/>
        <v>3</v>
      </c>
      <c r="AI99" s="16">
        <f t="shared" si="218"/>
        <v>7</v>
      </c>
      <c r="AJ99" s="2"/>
      <c r="AK99" s="2"/>
      <c r="AL99" s="35">
        <f xml:space="preserve"> IF( K75-D99&lt;0,-1,0)</f>
        <v>0</v>
      </c>
      <c r="AM99" s="35">
        <f xml:space="preserve"> IF(K75-D99&gt;17,C99+2,C99+1)</f>
        <v>4</v>
      </c>
      <c r="AN99" s="35">
        <f t="shared" si="219"/>
        <v>2</v>
      </c>
      <c r="AO99" s="35">
        <f t="shared" si="220"/>
        <v>2</v>
      </c>
      <c r="AP99" s="76">
        <f t="shared" si="221"/>
        <v>2</v>
      </c>
      <c r="AQ99" s="35">
        <f xml:space="preserve"> IF( L75-I99&lt;0,-1,0)</f>
        <v>0</v>
      </c>
      <c r="AR99" s="35">
        <f xml:space="preserve"> IF(L75-D99&gt;17,C99+2,C99+1)</f>
        <v>4</v>
      </c>
      <c r="AS99" s="35">
        <f t="shared" si="222"/>
        <v>2</v>
      </c>
      <c r="AT99" s="35">
        <f t="shared" ref="AT99" si="234" xml:space="preserve"> IF(AS99&lt;0, 0, AS99)</f>
        <v>2</v>
      </c>
      <c r="AU99" s="76">
        <f t="shared" si="224"/>
        <v>2</v>
      </c>
      <c r="AV99" s="35">
        <f xml:space="preserve"> IF( M75-D99&lt;0,-1,0)</f>
        <v>-1</v>
      </c>
      <c r="AW99" s="35">
        <f xml:space="preserve"> IF(M75-D99&gt;17,C99+2,C99+1)</f>
        <v>4</v>
      </c>
      <c r="AX99" s="35">
        <f t="shared" si="225"/>
        <v>3</v>
      </c>
      <c r="AY99" s="35">
        <f t="shared" si="226"/>
        <v>2</v>
      </c>
      <c r="AZ99" s="76">
        <f t="shared" si="227"/>
        <v>2</v>
      </c>
      <c r="BA99" s="35">
        <f xml:space="preserve"> IF( N75-D99&lt;0,-1,0)</f>
        <v>-1</v>
      </c>
      <c r="BB99" s="35">
        <f xml:space="preserve"> IF(N75-D99&gt;17,C99+2,C99+1)</f>
        <v>4</v>
      </c>
      <c r="BC99" s="35">
        <f t="shared" si="228"/>
        <v>-1</v>
      </c>
      <c r="BD99" s="35">
        <f t="shared" si="231"/>
        <v>0</v>
      </c>
      <c r="BE99" s="76">
        <f t="shared" si="230"/>
        <v>0</v>
      </c>
    </row>
    <row r="100" spans="2:57" x14ac:dyDescent="0.25">
      <c r="B100" s="4" t="s">
        <v>2</v>
      </c>
      <c r="C100" s="4">
        <f>SUM(C91:C99)</f>
        <v>36</v>
      </c>
      <c r="D100" s="4"/>
      <c r="E100" s="2"/>
      <c r="F100" s="6">
        <f t="shared" ref="F100:I100" si="235">SUM(F91:F99)</f>
        <v>56</v>
      </c>
      <c r="G100" s="6">
        <f t="shared" si="235"/>
        <v>63</v>
      </c>
      <c r="H100" s="6">
        <f t="shared" si="235"/>
        <v>36</v>
      </c>
      <c r="I100" s="6">
        <f t="shared" si="235"/>
        <v>63</v>
      </c>
      <c r="J100" s="2"/>
      <c r="K100" s="6">
        <f t="shared" ref="K100:N100" si="236">SUM(K91:K99)</f>
        <v>50</v>
      </c>
      <c r="L100" s="6">
        <f t="shared" si="236"/>
        <v>52</v>
      </c>
      <c r="M100" s="6">
        <f t="shared" si="236"/>
        <v>36</v>
      </c>
      <c r="N100" s="6">
        <f t="shared" si="236"/>
        <v>54</v>
      </c>
      <c r="O100" s="9"/>
      <c r="P100" s="3" t="s">
        <v>9</v>
      </c>
      <c r="Q100" s="3"/>
      <c r="R100" s="3"/>
      <c r="S100" s="3" t="s">
        <v>9</v>
      </c>
      <c r="T100" s="16">
        <f t="shared" ref="T100" si="237">SUM(T91:T99)</f>
        <v>48</v>
      </c>
      <c r="U100" s="3" t="s">
        <v>9</v>
      </c>
      <c r="V100" s="3"/>
      <c r="W100" s="3"/>
      <c r="X100" s="3" t="s">
        <v>9</v>
      </c>
      <c r="Y100" s="16">
        <f t="shared" ref="Y100" si="238">SUM(Y91:Y99)</f>
        <v>48</v>
      </c>
      <c r="Z100" s="3" t="s">
        <v>9</v>
      </c>
      <c r="AA100" s="3"/>
      <c r="AB100" s="3"/>
      <c r="AC100" s="3" t="s">
        <v>9</v>
      </c>
      <c r="AD100" s="16">
        <f t="shared" ref="AD100" si="239">SUM(AD91:AD99)</f>
        <v>36</v>
      </c>
      <c r="AE100" s="3" t="s">
        <v>9</v>
      </c>
      <c r="AF100" s="3"/>
      <c r="AG100" s="3"/>
      <c r="AH100" s="3" t="s">
        <v>9</v>
      </c>
      <c r="AI100" s="16">
        <f t="shared" ref="AI100" si="240">SUM(AI91:AI99)</f>
        <v>63</v>
      </c>
      <c r="AJ100" s="2"/>
      <c r="AK100" s="2"/>
      <c r="AL100" s="1"/>
      <c r="AM100" s="6" t="s">
        <v>9</v>
      </c>
      <c r="AN100" s="1" t="s">
        <v>9</v>
      </c>
      <c r="AO100" s="6">
        <f t="shared" ref="AO100:AP100" si="241">SUM(AO91:AO99)</f>
        <v>8</v>
      </c>
      <c r="AP100" s="78">
        <f t="shared" si="241"/>
        <v>8</v>
      </c>
      <c r="AQ100" s="1"/>
      <c r="AR100" s="6" t="s">
        <v>9</v>
      </c>
      <c r="AS100" s="1" t="s">
        <v>9</v>
      </c>
      <c r="AT100" s="6">
        <f t="shared" ref="AT100:AU100" si="242">SUM(AT91:AT99)</f>
        <v>10</v>
      </c>
      <c r="AU100" s="78">
        <f t="shared" si="242"/>
        <v>10</v>
      </c>
      <c r="AV100" s="6"/>
      <c r="AW100" s="6" t="s">
        <v>9</v>
      </c>
      <c r="AX100" s="6" t="s">
        <v>9</v>
      </c>
      <c r="AY100" s="6">
        <f t="shared" ref="AY100:AZ100" si="243">SUM(AY91:AY99)</f>
        <v>18</v>
      </c>
      <c r="AZ100" s="78">
        <f t="shared" si="243"/>
        <v>18</v>
      </c>
      <c r="BA100" s="1"/>
      <c r="BB100" s="6" t="s">
        <v>9</v>
      </c>
      <c r="BC100" s="1" t="s">
        <v>9</v>
      </c>
      <c r="BD100" s="6">
        <f t="shared" ref="BD100:BE100" si="244">SUM(BD91:BD99)</f>
        <v>-5</v>
      </c>
      <c r="BE100" s="78">
        <f t="shared" si="244"/>
        <v>0</v>
      </c>
    </row>
    <row r="101" spans="2:57" x14ac:dyDescent="0.25">
      <c r="B101" s="33" t="s">
        <v>1</v>
      </c>
      <c r="C101" s="33">
        <f>C90</f>
        <v>35</v>
      </c>
      <c r="D101" s="33"/>
      <c r="E101" s="2"/>
      <c r="F101" s="35">
        <f t="shared" ref="F101:I101" si="245">F90</f>
        <v>55</v>
      </c>
      <c r="G101" s="35">
        <f t="shared" si="245"/>
        <v>67</v>
      </c>
      <c r="H101" s="35">
        <f t="shared" si="245"/>
        <v>35</v>
      </c>
      <c r="I101" s="35">
        <f t="shared" si="245"/>
        <v>63</v>
      </c>
      <c r="J101" s="2"/>
      <c r="K101" s="35">
        <f t="shared" ref="K101:N101" si="246">K90</f>
        <v>50</v>
      </c>
      <c r="L101" s="35">
        <f t="shared" si="246"/>
        <v>52</v>
      </c>
      <c r="M101" s="35">
        <f t="shared" si="246"/>
        <v>35</v>
      </c>
      <c r="N101" s="35">
        <f t="shared" si="246"/>
        <v>53</v>
      </c>
      <c r="O101" s="9"/>
      <c r="P101" s="3" t="s">
        <v>9</v>
      </c>
      <c r="Q101" s="3"/>
      <c r="R101" s="3"/>
      <c r="S101" s="3" t="s">
        <v>9</v>
      </c>
      <c r="T101" s="16">
        <f>T90</f>
        <v>48</v>
      </c>
      <c r="U101" s="3" t="s">
        <v>9</v>
      </c>
      <c r="V101" s="3"/>
      <c r="W101" s="3"/>
      <c r="X101" s="3" t="s">
        <v>9</v>
      </c>
      <c r="Y101" s="16">
        <f>Y90</f>
        <v>51</v>
      </c>
      <c r="Z101" s="3" t="s">
        <v>9</v>
      </c>
      <c r="AA101" s="3"/>
      <c r="AB101" s="3"/>
      <c r="AC101" s="3" t="s">
        <v>9</v>
      </c>
      <c r="AD101" s="16">
        <f>AD90</f>
        <v>35</v>
      </c>
      <c r="AE101" s="3" t="s">
        <v>9</v>
      </c>
      <c r="AF101" s="3"/>
      <c r="AG101" s="3"/>
      <c r="AH101" s="3" t="s">
        <v>9</v>
      </c>
      <c r="AI101" s="16">
        <f>AI90</f>
        <v>63</v>
      </c>
      <c r="AJ101" s="2"/>
      <c r="AK101" s="2"/>
      <c r="AL101" s="39"/>
      <c r="AM101" s="38"/>
      <c r="AN101" s="38"/>
      <c r="AO101" s="35">
        <f t="shared" ref="AO101:AP101" si="247">AO90</f>
        <v>7</v>
      </c>
      <c r="AP101" s="79">
        <f t="shared" si="247"/>
        <v>8</v>
      </c>
      <c r="AQ101" s="39"/>
      <c r="AR101" s="38"/>
      <c r="AS101" s="38"/>
      <c r="AT101" s="35">
        <f t="shared" ref="AT101:AU101" si="248">AT90</f>
        <v>6</v>
      </c>
      <c r="AU101" s="79">
        <f t="shared" si="248"/>
        <v>6</v>
      </c>
      <c r="AV101" s="35"/>
      <c r="AW101" s="35"/>
      <c r="AX101" s="35"/>
      <c r="AY101" s="35">
        <f t="shared" ref="AY101:AZ101" si="249">AY90</f>
        <v>18</v>
      </c>
      <c r="AZ101" s="79">
        <f t="shared" si="249"/>
        <v>18</v>
      </c>
      <c r="BA101" s="39"/>
      <c r="BB101" s="38"/>
      <c r="BC101" s="38"/>
      <c r="BD101" s="35">
        <f t="shared" ref="BD101:BE101" si="250">BD90</f>
        <v>-6</v>
      </c>
      <c r="BE101" s="79">
        <f t="shared" si="250"/>
        <v>0</v>
      </c>
    </row>
    <row r="102" spans="2:57" x14ac:dyDescent="0.25">
      <c r="B102" s="4" t="s">
        <v>3</v>
      </c>
      <c r="C102" s="4">
        <f>SUM(C100+C101)</f>
        <v>71</v>
      </c>
      <c r="D102" s="4"/>
      <c r="E102" s="14"/>
      <c r="F102" s="6">
        <f t="shared" ref="F102:I102" si="251">SUM(F100+F101)</f>
        <v>111</v>
      </c>
      <c r="G102" s="6">
        <f t="shared" si="251"/>
        <v>130</v>
      </c>
      <c r="H102" s="6">
        <f t="shared" si="251"/>
        <v>71</v>
      </c>
      <c r="I102" s="6">
        <f t="shared" si="251"/>
        <v>126</v>
      </c>
      <c r="J102" s="14"/>
      <c r="K102" s="6">
        <f t="shared" ref="K102:N102" si="252">SUM(K100+K101)</f>
        <v>100</v>
      </c>
      <c r="L102" s="6">
        <f t="shared" si="252"/>
        <v>104</v>
      </c>
      <c r="M102" s="6">
        <f t="shared" si="252"/>
        <v>71</v>
      </c>
      <c r="N102" s="6">
        <f t="shared" si="252"/>
        <v>107</v>
      </c>
      <c r="O102" s="22"/>
      <c r="P102" s="3" t="s">
        <v>9</v>
      </c>
      <c r="Q102" s="3"/>
      <c r="R102" s="3"/>
      <c r="S102" s="3" t="s">
        <v>9</v>
      </c>
      <c r="T102" s="16">
        <f>T100+T101</f>
        <v>96</v>
      </c>
      <c r="U102" s="3" t="s">
        <v>9</v>
      </c>
      <c r="V102" s="3"/>
      <c r="W102" s="3"/>
      <c r="X102" s="3" t="s">
        <v>9</v>
      </c>
      <c r="Y102" s="16">
        <f>Y100+Y101</f>
        <v>99</v>
      </c>
      <c r="Z102" s="3" t="s">
        <v>9</v>
      </c>
      <c r="AA102" s="3"/>
      <c r="AB102" s="3"/>
      <c r="AC102" s="3" t="s">
        <v>9</v>
      </c>
      <c r="AD102" s="16">
        <f t="shared" ref="AD102" si="253">AD100+AD101</f>
        <v>71</v>
      </c>
      <c r="AE102" s="3" t="s">
        <v>9</v>
      </c>
      <c r="AF102" s="3"/>
      <c r="AG102" s="3"/>
      <c r="AH102" s="3" t="s">
        <v>9</v>
      </c>
      <c r="AI102" s="16">
        <f t="shared" ref="AI102" si="254">AI100+AI101</f>
        <v>126</v>
      </c>
      <c r="AJ102" s="2"/>
      <c r="AK102" s="2"/>
      <c r="AL102" s="3"/>
      <c r="AM102" s="1"/>
      <c r="AN102" s="1"/>
      <c r="AO102" s="6">
        <f t="shared" ref="AO102:AP102" si="255">SUM(AO100+AO101)</f>
        <v>15</v>
      </c>
      <c r="AP102" s="78">
        <f t="shared" si="255"/>
        <v>16</v>
      </c>
      <c r="AQ102" s="3"/>
      <c r="AR102" s="1"/>
      <c r="AS102" s="1"/>
      <c r="AT102" s="6">
        <f t="shared" ref="AT102:AU102" si="256">SUM(AT100+AT101)</f>
        <v>16</v>
      </c>
      <c r="AU102" s="78">
        <f t="shared" si="256"/>
        <v>16</v>
      </c>
      <c r="AV102" s="6"/>
      <c r="AW102" s="6"/>
      <c r="AX102" s="6"/>
      <c r="AY102" s="6">
        <f t="shared" ref="AY102:AZ102" si="257">SUM(AY100+AY101)</f>
        <v>36</v>
      </c>
      <c r="AZ102" s="78">
        <f t="shared" si="257"/>
        <v>36</v>
      </c>
      <c r="BA102" s="3"/>
      <c r="BB102" s="1"/>
      <c r="BC102" s="1"/>
      <c r="BD102" s="6">
        <f t="shared" ref="BD102:BE102" si="258">SUM(BD100+BD101)</f>
        <v>-11</v>
      </c>
      <c r="BE102" s="78">
        <f t="shared" si="258"/>
        <v>0</v>
      </c>
    </row>
    <row r="103" spans="2:57" x14ac:dyDescent="0.25">
      <c r="B103" s="27" t="s">
        <v>9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AJ103" s="2"/>
      <c r="AK103" s="2"/>
      <c r="BE103" s="75" t="s">
        <v>9</v>
      </c>
    </row>
    <row r="104" spans="2:57" x14ac:dyDescent="0.25">
      <c r="B104" s="27" t="s">
        <v>9</v>
      </c>
      <c r="C104" s="27"/>
      <c r="D104" s="27"/>
      <c r="E104" s="27"/>
      <c r="F104" s="27"/>
      <c r="G104" s="27"/>
      <c r="H104" s="27"/>
      <c r="I104" s="27"/>
      <c r="J104" s="27"/>
    </row>
  </sheetData>
  <mergeCells count="10">
    <mergeCell ref="E2:H2"/>
    <mergeCell ref="F8:I8"/>
    <mergeCell ref="F78:I78"/>
    <mergeCell ref="AL78:AT78"/>
    <mergeCell ref="P80:S80"/>
    <mergeCell ref="AL8:AT8"/>
    <mergeCell ref="E37:H37"/>
    <mergeCell ref="F43:I43"/>
    <mergeCell ref="AL43:AT43"/>
    <mergeCell ref="E72:H7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K55:N55 T55 Y55 AD55 AI55 AO55:AP55 AT55:AU55 AY55:AZ55 BD55:BE5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topLeftCell="A10" zoomScale="77" zoomScaleNormal="77" workbookViewId="0">
      <selection activeCell="M31" sqref="M31"/>
    </sheetView>
  </sheetViews>
  <sheetFormatPr defaultRowHeight="21" customHeight="1" x14ac:dyDescent="0.25"/>
  <cols>
    <col min="1" max="1" width="6.42578125" customWidth="1"/>
    <col min="2" max="17" width="5.7109375" customWidth="1"/>
  </cols>
  <sheetData>
    <row r="2" spans="1:15" ht="21" customHeight="1" x14ac:dyDescent="0.4">
      <c r="D2" s="200" t="s">
        <v>38</v>
      </c>
    </row>
    <row r="3" spans="1:15" ht="21" customHeight="1" x14ac:dyDescent="0.4">
      <c r="D3" s="200" t="s">
        <v>115</v>
      </c>
    </row>
    <row r="4" spans="1:15" ht="21" customHeight="1" x14ac:dyDescent="0.35">
      <c r="F4" s="201" t="s">
        <v>109</v>
      </c>
    </row>
    <row r="5" spans="1:15" ht="21" customHeight="1" x14ac:dyDescent="0.35">
      <c r="C5" s="2"/>
      <c r="D5" s="234"/>
      <c r="F5" s="261" t="s">
        <v>6</v>
      </c>
      <c r="G5" s="262" t="s">
        <v>25</v>
      </c>
      <c r="H5" s="263" t="s">
        <v>18</v>
      </c>
      <c r="I5" s="264" t="s">
        <v>21</v>
      </c>
      <c r="J5" s="265" t="s">
        <v>22</v>
      </c>
      <c r="K5" s="266" t="s">
        <v>19</v>
      </c>
      <c r="L5" s="267" t="s">
        <v>110</v>
      </c>
      <c r="M5" s="268" t="s">
        <v>111</v>
      </c>
      <c r="N5" s="269" t="s">
        <v>112</v>
      </c>
      <c r="O5" s="270" t="s">
        <v>20</v>
      </c>
    </row>
    <row r="6" spans="1:15" ht="21" customHeight="1" x14ac:dyDescent="0.35">
      <c r="C6" s="2"/>
      <c r="D6" s="234"/>
      <c r="E6">
        <v>1</v>
      </c>
      <c r="F6" s="271">
        <f>Day2cards!BE11</f>
        <v>0</v>
      </c>
      <c r="G6" s="272">
        <f>Day2cards!BE46</f>
        <v>4</v>
      </c>
      <c r="H6" s="273">
        <f>Day2cards!AU81</f>
        <v>0</v>
      </c>
      <c r="I6" s="274">
        <f>Day2cards!AZ11</f>
        <v>2</v>
      </c>
      <c r="J6" s="275">
        <f>Day2cards!AP46</f>
        <v>2</v>
      </c>
      <c r="K6" s="276">
        <f>Day2cards!AU46</f>
        <v>0</v>
      </c>
      <c r="L6" s="277">
        <f>Day2cards!AU11</f>
        <v>2</v>
      </c>
      <c r="M6" s="278">
        <f>Day2cards!AP81</f>
        <v>1</v>
      </c>
      <c r="N6" s="279">
        <f>Day2cards!AP11</f>
        <v>0</v>
      </c>
      <c r="O6" s="280">
        <f>Day2cards!AZ46</f>
        <v>0</v>
      </c>
    </row>
    <row r="7" spans="1:15" ht="21" customHeight="1" x14ac:dyDescent="0.35">
      <c r="A7" s="201" t="s">
        <v>116</v>
      </c>
      <c r="C7" s="2"/>
      <c r="D7" s="234"/>
      <c r="E7">
        <v>2</v>
      </c>
      <c r="F7" s="281">
        <f>Day2cards!BE47</f>
        <v>0</v>
      </c>
      <c r="G7" s="282">
        <f>Day2cards!BE12</f>
        <v>3</v>
      </c>
      <c r="H7" s="283">
        <f>Day2cards!AZ12</f>
        <v>0</v>
      </c>
      <c r="I7" s="284">
        <f>Day2cards!AU82</f>
        <v>3</v>
      </c>
      <c r="J7" s="285">
        <f>Day2cards!AU47</f>
        <v>2</v>
      </c>
      <c r="K7" s="286">
        <f>Day2cards!AP47</f>
        <v>0</v>
      </c>
      <c r="L7" s="287">
        <f>Day2cards!AP82</f>
        <v>0</v>
      </c>
      <c r="M7" s="288">
        <f>Day2cards!AU12</f>
        <v>0</v>
      </c>
      <c r="N7" s="289">
        <f>Day2cards!AZ47</f>
        <v>0</v>
      </c>
      <c r="O7" s="290">
        <f>Day2cards!AP12</f>
        <v>3</v>
      </c>
    </row>
    <row r="8" spans="1:15" ht="21" customHeight="1" x14ac:dyDescent="0.35">
      <c r="A8" s="201" t="s">
        <v>11</v>
      </c>
      <c r="C8" s="14"/>
      <c r="D8" s="234"/>
      <c r="E8">
        <v>3</v>
      </c>
      <c r="F8" s="271">
        <f>Day2cards!BE13</f>
        <v>3</v>
      </c>
      <c r="G8" s="272">
        <f>Day2cards!BE48</f>
        <v>1</v>
      </c>
      <c r="H8" s="273">
        <f>Day2cards!AU83</f>
        <v>0</v>
      </c>
      <c r="I8" s="274">
        <f>Day2cards!AZ13</f>
        <v>3</v>
      </c>
      <c r="J8" s="275">
        <f>Day2cards!AP48</f>
        <v>2</v>
      </c>
      <c r="K8" s="276">
        <f>Day2cards!AU48</f>
        <v>0</v>
      </c>
      <c r="L8" s="277">
        <f>Day2cards!AU13</f>
        <v>3</v>
      </c>
      <c r="M8" s="278">
        <f>Day2cards!AP83</f>
        <v>0</v>
      </c>
      <c r="N8" s="279">
        <f>Day2cards!AP13</f>
        <v>1</v>
      </c>
      <c r="O8" s="280">
        <f>Day2cards!AZ48</f>
        <v>1</v>
      </c>
    </row>
    <row r="9" spans="1:15" ht="21" customHeight="1" x14ac:dyDescent="0.35">
      <c r="A9" s="190">
        <f>D31</f>
        <v>24</v>
      </c>
      <c r="B9" s="191" t="s">
        <v>23</v>
      </c>
      <c r="C9" s="192"/>
      <c r="D9" s="199"/>
      <c r="E9">
        <v>4</v>
      </c>
      <c r="F9" s="281">
        <f>Day2cards!BE49</f>
        <v>3</v>
      </c>
      <c r="G9" s="282">
        <f>Day2cards!BE14</f>
        <v>0</v>
      </c>
      <c r="H9" s="283">
        <f>Day2cards!AZ14</f>
        <v>3</v>
      </c>
      <c r="I9" s="284">
        <f>Day2cards!AU84</f>
        <v>1</v>
      </c>
      <c r="J9" s="285">
        <f>Day2cards!AU49</f>
        <v>0</v>
      </c>
      <c r="K9" s="286">
        <f>Day2cards!AP49</f>
        <v>1</v>
      </c>
      <c r="L9" s="287">
        <f>Day2cards!AP84</f>
        <v>2</v>
      </c>
      <c r="M9" s="288">
        <f>Day2cards!AU14</f>
        <v>1</v>
      </c>
      <c r="N9" s="289">
        <f>Day2cards!AZ49</f>
        <v>2</v>
      </c>
      <c r="O9" s="290">
        <f>Day2cards!AP14</f>
        <v>2</v>
      </c>
    </row>
    <row r="10" spans="1:15" ht="21" customHeight="1" x14ac:dyDescent="0.35">
      <c r="A10" s="190">
        <f>E31</f>
        <v>26</v>
      </c>
      <c r="B10" s="193" t="s">
        <v>17</v>
      </c>
      <c r="C10" s="194"/>
      <c r="D10" s="199"/>
      <c r="E10">
        <v>5</v>
      </c>
      <c r="F10" s="271">
        <f>Day2cards!BE15</f>
        <v>0</v>
      </c>
      <c r="G10" s="272">
        <f>Day2cards!BE50</f>
        <v>1</v>
      </c>
      <c r="H10" s="273">
        <f>Day2cards!AU85</f>
        <v>1</v>
      </c>
      <c r="I10" s="274">
        <f>Day2cards!AZ15</f>
        <v>1</v>
      </c>
      <c r="J10" s="275">
        <f>Day2cards!AP50</f>
        <v>1</v>
      </c>
      <c r="K10" s="276">
        <f>Day2cards!AU50</f>
        <v>0</v>
      </c>
      <c r="L10" s="277">
        <f>Day2cards!AU15</f>
        <v>2</v>
      </c>
      <c r="M10" s="278">
        <f>Day2cards!AP85</f>
        <v>0</v>
      </c>
      <c r="N10" s="279">
        <f>Day2cards!AP15</f>
        <v>2</v>
      </c>
      <c r="O10" s="280">
        <f>Day2cards!AZ50</f>
        <v>3</v>
      </c>
    </row>
    <row r="11" spans="1:15" ht="21" customHeight="1" x14ac:dyDescent="0.35">
      <c r="A11" s="190">
        <f>F31</f>
        <v>34</v>
      </c>
      <c r="B11" s="195" t="s">
        <v>28</v>
      </c>
      <c r="C11" s="196"/>
      <c r="D11" s="199"/>
      <c r="E11">
        <v>6</v>
      </c>
      <c r="F11" s="281">
        <f>Day2cards!BE51</f>
        <v>0</v>
      </c>
      <c r="G11" s="282">
        <f>Day2cards!BE16</f>
        <v>0</v>
      </c>
      <c r="H11" s="283">
        <f>Day2cards!AZ16</f>
        <v>1</v>
      </c>
      <c r="I11" s="284">
        <f>Day2cards!AU86</f>
        <v>0</v>
      </c>
      <c r="J11" s="285">
        <f>Day2cards!AU51</f>
        <v>0</v>
      </c>
      <c r="K11" s="286">
        <f>Day2cards!AP51</f>
        <v>0</v>
      </c>
      <c r="L11" s="287">
        <f>Day2cards!AP86</f>
        <v>1</v>
      </c>
      <c r="M11" s="288">
        <f>Day2cards!AU16</f>
        <v>0</v>
      </c>
      <c r="N11" s="289">
        <f>Day2cards!AZ51</f>
        <v>0</v>
      </c>
      <c r="O11" s="290">
        <f>Day2cards!AP16</f>
        <v>0</v>
      </c>
    </row>
    <row r="12" spans="1:15" ht="21" customHeight="1" x14ac:dyDescent="0.35">
      <c r="A12" s="190">
        <f>G31</f>
        <v>30</v>
      </c>
      <c r="B12" s="197" t="s">
        <v>6</v>
      </c>
      <c r="C12" s="198"/>
      <c r="D12" s="199"/>
      <c r="E12">
        <v>7</v>
      </c>
      <c r="F12" s="271">
        <f>Day2cards!BE17</f>
        <v>3</v>
      </c>
      <c r="G12" s="272">
        <f>Day2cards!BE52</f>
        <v>3</v>
      </c>
      <c r="H12" s="273">
        <f>Day2cards!AU87</f>
        <v>0</v>
      </c>
      <c r="I12" s="274">
        <f>Day2cards!AZ17</f>
        <v>2</v>
      </c>
      <c r="J12" s="275">
        <f>Day2cards!AP52</f>
        <v>0</v>
      </c>
      <c r="K12" s="276">
        <f>Day2cards!AU52</f>
        <v>0</v>
      </c>
      <c r="L12" s="277">
        <f>Day2cards!AU17</f>
        <v>1</v>
      </c>
      <c r="M12" s="278">
        <f>Day2cards!AP87</f>
        <v>3</v>
      </c>
      <c r="N12" s="279">
        <f>Day2cards!AP17</f>
        <v>2</v>
      </c>
      <c r="O12" s="280">
        <f>Day2cards!AZ52</f>
        <v>3</v>
      </c>
    </row>
    <row r="13" spans="1:15" ht="21" customHeight="1" x14ac:dyDescent="0.35">
      <c r="A13" s="190">
        <f>H31</f>
        <v>19</v>
      </c>
      <c r="B13" s="191" t="s">
        <v>22</v>
      </c>
      <c r="C13" s="192"/>
      <c r="D13" s="199"/>
      <c r="E13">
        <v>8</v>
      </c>
      <c r="F13" s="281">
        <f>Day2cards!BE53</f>
        <v>2</v>
      </c>
      <c r="G13" s="282">
        <f>Day2cards!BE18</f>
        <v>2</v>
      </c>
      <c r="H13" s="283">
        <f>Day2cards!AZ18</f>
        <v>3</v>
      </c>
      <c r="I13" s="284">
        <f>Day2cards!AU88</f>
        <v>1</v>
      </c>
      <c r="J13" s="285">
        <f>Day2cards!AU53</f>
        <v>2</v>
      </c>
      <c r="K13" s="286">
        <f>Day2cards!AP53</f>
        <v>1</v>
      </c>
      <c r="L13" s="287">
        <f>Day2cards!AP88</f>
        <v>0</v>
      </c>
      <c r="M13" s="288">
        <f>Day2cards!AU18</f>
        <v>0</v>
      </c>
      <c r="N13" s="289">
        <f>Day2cards!AZ53</f>
        <v>2</v>
      </c>
      <c r="O13" s="290">
        <f>Day2cards!AP18</f>
        <v>1</v>
      </c>
    </row>
    <row r="14" spans="1:15" ht="21" customHeight="1" x14ac:dyDescent="0.35">
      <c r="A14" s="190">
        <f>I31</f>
        <v>13</v>
      </c>
      <c r="B14" s="193" t="s">
        <v>19</v>
      </c>
      <c r="C14" s="194"/>
      <c r="D14" s="199"/>
      <c r="E14">
        <v>9</v>
      </c>
      <c r="F14" s="271">
        <f>Day2cards!BE19</f>
        <v>3</v>
      </c>
      <c r="G14" s="272">
        <f>Day2cards!BE54</f>
        <v>3</v>
      </c>
      <c r="H14" s="273">
        <f>Day2cards!AU89</f>
        <v>0</v>
      </c>
      <c r="I14" s="274">
        <f>Day2cards!AZ19</f>
        <v>2</v>
      </c>
      <c r="J14" s="275">
        <f>Day2cards!AP54</f>
        <v>2</v>
      </c>
      <c r="K14" s="276">
        <f>Day2cards!AU54</f>
        <v>0</v>
      </c>
      <c r="L14" s="277">
        <f>Day2cards!AU19</f>
        <v>2</v>
      </c>
      <c r="M14" s="278">
        <f>Day2cards!AP89</f>
        <v>1</v>
      </c>
      <c r="N14" s="279">
        <f>Day2cards!AP19</f>
        <v>3</v>
      </c>
      <c r="O14" s="280">
        <f>Day2cards!AZ54</f>
        <v>3</v>
      </c>
    </row>
    <row r="15" spans="1:15" ht="21" customHeight="1" x14ac:dyDescent="0.35">
      <c r="A15" s="190">
        <f>J31</f>
        <v>23</v>
      </c>
      <c r="B15" s="195" t="s">
        <v>20</v>
      </c>
      <c r="C15" s="196"/>
      <c r="D15" s="199"/>
      <c r="F15" s="291">
        <f>SUM(F6:F14)</f>
        <v>14</v>
      </c>
      <c r="G15" s="292">
        <f t="shared" ref="G15:O15" si="0">SUM(G6:G14)</f>
        <v>17</v>
      </c>
      <c r="H15" s="293">
        <f t="shared" si="0"/>
        <v>8</v>
      </c>
      <c r="I15" s="294">
        <f t="shared" si="0"/>
        <v>15</v>
      </c>
      <c r="J15" s="295">
        <f t="shared" si="0"/>
        <v>11</v>
      </c>
      <c r="K15" s="296">
        <f t="shared" si="0"/>
        <v>2</v>
      </c>
      <c r="L15" s="297">
        <f t="shared" si="0"/>
        <v>13</v>
      </c>
      <c r="M15" s="298">
        <f t="shared" si="0"/>
        <v>6</v>
      </c>
      <c r="N15" s="299">
        <f t="shared" si="0"/>
        <v>12</v>
      </c>
      <c r="O15" s="300">
        <f t="shared" si="0"/>
        <v>16</v>
      </c>
    </row>
    <row r="16" spans="1:15" ht="21" customHeight="1" x14ac:dyDescent="0.35">
      <c r="A16" s="190">
        <f>K31</f>
        <v>25</v>
      </c>
      <c r="B16" s="197" t="s">
        <v>25</v>
      </c>
      <c r="C16" s="198"/>
      <c r="D16" s="199"/>
      <c r="E16">
        <v>10</v>
      </c>
      <c r="F16" s="281">
        <f>Day2cards!BE56</f>
        <v>0</v>
      </c>
      <c r="G16" s="282">
        <f>Day2cards!BE21</f>
        <v>4</v>
      </c>
      <c r="H16" s="283">
        <f>Day2cards!AZ21</f>
        <v>2</v>
      </c>
      <c r="I16" s="284">
        <f>Day2cards!AU91</f>
        <v>2</v>
      </c>
      <c r="J16" s="285">
        <f>Day2cards!AU56</f>
        <v>0</v>
      </c>
      <c r="K16" s="286">
        <f>Day2cards!AP56</f>
        <v>3</v>
      </c>
      <c r="L16" s="287">
        <f>Day2cards!AP91</f>
        <v>0</v>
      </c>
      <c r="M16" s="288">
        <f>Day2cards!AU21</f>
        <v>0</v>
      </c>
      <c r="N16" s="289">
        <f>Day2cards!AZ56</f>
        <v>0</v>
      </c>
      <c r="O16" s="290">
        <f>Day2cards!AP21</f>
        <v>1</v>
      </c>
    </row>
    <row r="17" spans="1:15" ht="21" customHeight="1" x14ac:dyDescent="0.35">
      <c r="A17" s="190">
        <f>L31</f>
        <v>16</v>
      </c>
      <c r="B17" s="191" t="s">
        <v>24</v>
      </c>
      <c r="C17" s="192"/>
      <c r="E17">
        <v>11</v>
      </c>
      <c r="F17" s="271">
        <f>Day2cards!BE22</f>
        <v>0</v>
      </c>
      <c r="G17" s="272">
        <f>Day2cards!BE57</f>
        <v>2</v>
      </c>
      <c r="H17" s="273">
        <f>Day2cards!AU92</f>
        <v>0</v>
      </c>
      <c r="I17" s="274">
        <f>Day2cards!AZ22</f>
        <v>2</v>
      </c>
      <c r="J17" s="275">
        <f>Day2cards!AP57</f>
        <v>1</v>
      </c>
      <c r="K17" s="276">
        <f>Day2cards!AU57</f>
        <v>2</v>
      </c>
      <c r="L17" s="277">
        <f>Day2cards!AU22</f>
        <v>2</v>
      </c>
      <c r="M17" s="278">
        <f>Day2cards!AP92</f>
        <v>2</v>
      </c>
      <c r="N17" s="279">
        <f>Day2cards!AP22</f>
        <v>1</v>
      </c>
      <c r="O17" s="280">
        <f>Day2cards!AZ57</f>
        <v>3</v>
      </c>
    </row>
    <row r="18" spans="1:15" ht="21" customHeight="1" x14ac:dyDescent="0.35">
      <c r="A18" s="190">
        <f>M31</f>
        <v>16</v>
      </c>
      <c r="B18" s="193" t="s">
        <v>18</v>
      </c>
      <c r="C18" s="194"/>
      <c r="E18">
        <v>12</v>
      </c>
      <c r="F18" s="281">
        <f>Day2cards!BE58</f>
        <v>2</v>
      </c>
      <c r="G18" s="282">
        <f>Day2cards!BE23</f>
        <v>3</v>
      </c>
      <c r="H18" s="283">
        <f>Day2cards!AZ23</f>
        <v>3</v>
      </c>
      <c r="I18" s="284">
        <f>Day2cards!AU93</f>
        <v>2</v>
      </c>
      <c r="J18" s="285">
        <f>Day2cards!AU58</f>
        <v>1</v>
      </c>
      <c r="K18" s="286">
        <f>Day2cards!AP58</f>
        <v>2</v>
      </c>
      <c r="L18" s="287">
        <f>Day2cards!AP93</f>
        <v>1</v>
      </c>
      <c r="M18" s="288">
        <f>Day2cards!AU23</f>
        <v>1</v>
      </c>
      <c r="N18" s="289">
        <f>Day2cards!AZ58</f>
        <v>1</v>
      </c>
      <c r="O18" s="290">
        <f>Day2cards!AP23</f>
        <v>1</v>
      </c>
    </row>
    <row r="19" spans="1:15" ht="21" customHeight="1" x14ac:dyDescent="0.35">
      <c r="A19" s="190">
        <f>N31</f>
        <v>36</v>
      </c>
      <c r="B19" s="195" t="s">
        <v>26</v>
      </c>
      <c r="C19" s="196"/>
      <c r="E19">
        <v>13</v>
      </c>
      <c r="F19" s="271">
        <f>Day2cards!BE24</f>
        <v>3</v>
      </c>
      <c r="G19" s="272">
        <f>Day2cards!BE59</f>
        <v>0</v>
      </c>
      <c r="H19" s="273">
        <f>Day2cards!AU94</f>
        <v>2</v>
      </c>
      <c r="I19" s="274">
        <f>Day2cards!AZ24</f>
        <v>2</v>
      </c>
      <c r="J19" s="275">
        <f>Day2cards!AP59</f>
        <v>0</v>
      </c>
      <c r="K19" s="276">
        <f>Day2cards!AU59</f>
        <v>0</v>
      </c>
      <c r="L19" s="277">
        <f>Day2cards!AU24</f>
        <v>5</v>
      </c>
      <c r="M19" s="278">
        <f>Day2cards!AP94</f>
        <v>2</v>
      </c>
      <c r="N19" s="279">
        <f>Day2cards!AP24</f>
        <v>0</v>
      </c>
      <c r="O19" s="280">
        <f>Day2cards!AZ59</f>
        <v>0</v>
      </c>
    </row>
    <row r="20" spans="1:15" ht="21" customHeight="1" x14ac:dyDescent="0.35">
      <c r="A20" s="190">
        <f>O31</f>
        <v>0</v>
      </c>
      <c r="B20" s="197" t="s">
        <v>27</v>
      </c>
      <c r="C20" s="198"/>
      <c r="E20">
        <v>14</v>
      </c>
      <c r="F20" s="281">
        <f>Day2cards!BE60</f>
        <v>2</v>
      </c>
      <c r="G20" s="282">
        <f>Day2cards!BE25</f>
        <v>3</v>
      </c>
      <c r="H20" s="283">
        <f>Day2cards!AZ25</f>
        <v>3</v>
      </c>
      <c r="I20" s="284">
        <f>Day2cards!AU95</f>
        <v>2</v>
      </c>
      <c r="J20" s="285">
        <f>Day2cards!AU60</f>
        <v>3</v>
      </c>
      <c r="K20" s="286">
        <f>Day2cards!AP60</f>
        <v>2</v>
      </c>
      <c r="L20" s="287">
        <f>Day2cards!AP95</f>
        <v>1</v>
      </c>
      <c r="M20" s="288">
        <f>Day2cards!AU25</f>
        <v>2</v>
      </c>
      <c r="N20" s="289">
        <f>Day2cards!AZ60</f>
        <v>2</v>
      </c>
      <c r="O20" s="290">
        <f>Day2cards!AP25</f>
        <v>3</v>
      </c>
    </row>
    <row r="21" spans="1:15" ht="21" customHeight="1" x14ac:dyDescent="0.25">
      <c r="E21">
        <v>15</v>
      </c>
      <c r="F21" s="271">
        <f>Day2cards!BE26</f>
        <v>2</v>
      </c>
      <c r="G21" s="272">
        <f>Day2cards!BE61</f>
        <v>0</v>
      </c>
      <c r="H21" s="273">
        <f>Day2cards!AU96</f>
        <v>0</v>
      </c>
      <c r="I21" s="274">
        <f>Day2cards!AZ26</f>
        <v>2</v>
      </c>
      <c r="J21" s="275">
        <f>Day2cards!AP61</f>
        <v>1</v>
      </c>
      <c r="K21" s="276">
        <f>Day2cards!AU61</f>
        <v>1</v>
      </c>
      <c r="L21" s="277">
        <f>Day2cards!AU26</f>
        <v>1</v>
      </c>
      <c r="M21" s="278">
        <f>Day2cards!AP96</f>
        <v>0</v>
      </c>
      <c r="N21" s="279">
        <f>Day2cards!AP26</f>
        <v>0</v>
      </c>
      <c r="O21" s="280">
        <f>Day2cards!AZ61</f>
        <v>2</v>
      </c>
    </row>
    <row r="22" spans="1:15" ht="21" customHeight="1" x14ac:dyDescent="0.25">
      <c r="E22">
        <v>16</v>
      </c>
      <c r="F22" s="281">
        <f>Day2cards!BE62</f>
        <v>0</v>
      </c>
      <c r="G22" s="282">
        <f>Day2cards!BE27</f>
        <v>1</v>
      </c>
      <c r="H22" s="283">
        <f>Day2cards!AZ27</f>
        <v>0</v>
      </c>
      <c r="I22" s="284">
        <f>Day2cards!AU97</f>
        <v>0</v>
      </c>
      <c r="J22" s="285">
        <f>Day2cards!AU62</f>
        <v>0</v>
      </c>
      <c r="K22" s="286">
        <f>Day2cards!AP62</f>
        <v>0</v>
      </c>
      <c r="L22" s="287">
        <f>Day2cards!AP97</f>
        <v>0</v>
      </c>
      <c r="M22" s="288">
        <f>Day2cards!AU27</f>
        <v>1</v>
      </c>
      <c r="N22" s="289">
        <f>Day2cards!AZ62</f>
        <v>0</v>
      </c>
      <c r="O22" s="290">
        <f>Day2cards!AP27</f>
        <v>1</v>
      </c>
    </row>
    <row r="23" spans="1:15" ht="21" customHeight="1" x14ac:dyDescent="0.25">
      <c r="E23">
        <v>17</v>
      </c>
      <c r="F23" s="271">
        <f>Day2cards!BE28</f>
        <v>0</v>
      </c>
      <c r="G23" s="272">
        <f>Day2cards!BE63</f>
        <v>0</v>
      </c>
      <c r="H23" s="273">
        <f>Day2cards!AU98</f>
        <v>0</v>
      </c>
      <c r="I23" s="274">
        <f>Day2cards!AZ28</f>
        <v>1</v>
      </c>
      <c r="J23" s="275">
        <f>Day2cards!AP63</f>
        <v>1</v>
      </c>
      <c r="K23" s="276">
        <f>Day2cards!AU63</f>
        <v>0</v>
      </c>
      <c r="L23" s="277">
        <f>Day2cards!AU28</f>
        <v>1</v>
      </c>
      <c r="M23" s="278">
        <f>Day2cards!AP98</f>
        <v>0</v>
      </c>
      <c r="N23" s="279">
        <f>Day2cards!AP28</f>
        <v>0</v>
      </c>
      <c r="O23" s="280">
        <f>Day2cards!AZ63</f>
        <v>0</v>
      </c>
    </row>
    <row r="24" spans="1:15" ht="21" customHeight="1" x14ac:dyDescent="0.25">
      <c r="E24">
        <v>18</v>
      </c>
      <c r="F24" s="281">
        <f>Day2cards!BE64</f>
        <v>2</v>
      </c>
      <c r="G24" s="282">
        <f>Day2cards!BE29</f>
        <v>0</v>
      </c>
      <c r="H24" s="283">
        <f>Day2cards!AZ29</f>
        <v>2</v>
      </c>
      <c r="I24" s="284">
        <f>Day2cards!AU99</f>
        <v>2</v>
      </c>
      <c r="J24" s="285">
        <f>Day2cards!AU64</f>
        <v>2</v>
      </c>
      <c r="K24" s="286">
        <f>Day2cards!AP64</f>
        <v>0</v>
      </c>
      <c r="L24" s="287">
        <f>Day2cards!AP99</f>
        <v>2</v>
      </c>
      <c r="M24" s="288">
        <f>Day2cards!AU29</f>
        <v>2</v>
      </c>
      <c r="N24" s="289">
        <f>Day2cards!AZ64</f>
        <v>1</v>
      </c>
      <c r="O24" s="290">
        <f>Day2cards!AP29</f>
        <v>3</v>
      </c>
    </row>
    <row r="25" spans="1:15" ht="21" customHeight="1" x14ac:dyDescent="0.25">
      <c r="F25" s="301">
        <f>SUM(F16:F24)</f>
        <v>11</v>
      </c>
      <c r="G25" s="302">
        <f t="shared" ref="G25:O25" si="1">SUM(G16:G24)</f>
        <v>13</v>
      </c>
      <c r="H25" s="303">
        <f t="shared" si="1"/>
        <v>12</v>
      </c>
      <c r="I25" s="304">
        <f t="shared" si="1"/>
        <v>15</v>
      </c>
      <c r="J25" s="305">
        <f t="shared" si="1"/>
        <v>9</v>
      </c>
      <c r="K25" s="306">
        <f t="shared" si="1"/>
        <v>10</v>
      </c>
      <c r="L25" s="307">
        <f t="shared" si="1"/>
        <v>13</v>
      </c>
      <c r="M25" s="308">
        <f t="shared" si="1"/>
        <v>10</v>
      </c>
      <c r="N25" s="309">
        <f t="shared" si="1"/>
        <v>5</v>
      </c>
      <c r="O25" s="310">
        <f t="shared" si="1"/>
        <v>14</v>
      </c>
    </row>
    <row r="26" spans="1:15" ht="21" customHeight="1" x14ac:dyDescent="0.25">
      <c r="F26" s="301">
        <f>F15</f>
        <v>14</v>
      </c>
      <c r="G26" s="302">
        <f t="shared" ref="G26:O26" si="2">G15</f>
        <v>17</v>
      </c>
      <c r="H26" s="303">
        <f t="shared" si="2"/>
        <v>8</v>
      </c>
      <c r="I26" s="304">
        <f t="shared" si="2"/>
        <v>15</v>
      </c>
      <c r="J26" s="305">
        <f t="shared" si="2"/>
        <v>11</v>
      </c>
      <c r="K26" s="306">
        <f t="shared" si="2"/>
        <v>2</v>
      </c>
      <c r="L26" s="307">
        <f t="shared" si="2"/>
        <v>13</v>
      </c>
      <c r="M26" s="308">
        <f t="shared" si="2"/>
        <v>6</v>
      </c>
      <c r="N26" s="309">
        <f t="shared" si="2"/>
        <v>12</v>
      </c>
      <c r="O26" s="310">
        <f t="shared" si="2"/>
        <v>16</v>
      </c>
    </row>
    <row r="27" spans="1:15" ht="21" customHeight="1" x14ac:dyDescent="0.3">
      <c r="B27" s="204" t="s">
        <v>113</v>
      </c>
      <c r="C27" s="203"/>
      <c r="D27" s="203"/>
      <c r="E27" s="203"/>
      <c r="F27" s="311">
        <f>SUM(F25+F26)</f>
        <v>25</v>
      </c>
      <c r="G27" s="311">
        <f t="shared" ref="G27:O27" si="3">SUM(G25+G26)</f>
        <v>30</v>
      </c>
      <c r="H27" s="311">
        <f t="shared" si="3"/>
        <v>20</v>
      </c>
      <c r="I27" s="311">
        <f t="shared" si="3"/>
        <v>30</v>
      </c>
      <c r="J27" s="311">
        <f t="shared" si="3"/>
        <v>20</v>
      </c>
      <c r="K27" s="311">
        <f t="shared" si="3"/>
        <v>12</v>
      </c>
      <c r="L27" s="311">
        <f t="shared" si="3"/>
        <v>26</v>
      </c>
      <c r="M27" s="311">
        <f t="shared" si="3"/>
        <v>16</v>
      </c>
      <c r="N27" s="311">
        <f t="shared" si="3"/>
        <v>17</v>
      </c>
      <c r="O27" s="311">
        <f t="shared" si="3"/>
        <v>30</v>
      </c>
    </row>
    <row r="28" spans="1:15" ht="21" customHeight="1" x14ac:dyDescent="0.3">
      <c r="B28" s="235"/>
      <c r="C28" s="202"/>
      <c r="D28" s="202"/>
      <c r="E28" s="202"/>
      <c r="F28" s="2"/>
      <c r="G28" s="2"/>
      <c r="H28" s="2"/>
      <c r="I28" s="2"/>
      <c r="J28" s="2"/>
      <c r="K28" s="2"/>
      <c r="L28" s="2"/>
      <c r="M28" s="2"/>
      <c r="N28" s="2"/>
      <c r="O28" s="2"/>
    </row>
    <row r="30" spans="1:15" ht="21" customHeight="1" x14ac:dyDescent="0.25">
      <c r="D30" s="28" t="s">
        <v>23</v>
      </c>
      <c r="E30" s="28" t="s">
        <v>17</v>
      </c>
      <c r="F30" s="28" t="s">
        <v>21</v>
      </c>
      <c r="G30" s="28" t="s">
        <v>6</v>
      </c>
      <c r="H30" s="28" t="s">
        <v>22</v>
      </c>
      <c r="I30" s="28" t="s">
        <v>19</v>
      </c>
      <c r="J30" s="28" t="s">
        <v>20</v>
      </c>
      <c r="K30" s="28" t="s">
        <v>25</v>
      </c>
      <c r="L30" s="28" t="s">
        <v>24</v>
      </c>
      <c r="M30" s="28" t="s">
        <v>18</v>
      </c>
      <c r="N30" s="28" t="s">
        <v>26</v>
      </c>
      <c r="O30" s="28" t="s">
        <v>27</v>
      </c>
    </row>
    <row r="31" spans="1:15" ht="21" customHeight="1" x14ac:dyDescent="0.25">
      <c r="A31" s="29" t="s">
        <v>30</v>
      </c>
      <c r="D31" s="30">
        <f>Day2cards!AP32</f>
        <v>24</v>
      </c>
      <c r="E31" s="30">
        <f>Day2cards!AU32</f>
        <v>26</v>
      </c>
      <c r="F31" s="30">
        <f>Day2cards!AZ32</f>
        <v>34</v>
      </c>
      <c r="G31" s="30">
        <f>Day2cards!BE32</f>
        <v>30</v>
      </c>
      <c r="H31" s="30">
        <f>Day2cards!AP67</f>
        <v>19</v>
      </c>
      <c r="I31" s="30">
        <f>Day2cards!AU67</f>
        <v>13</v>
      </c>
      <c r="J31" s="30">
        <f>Day2cards!AZ67</f>
        <v>23</v>
      </c>
      <c r="K31" s="30">
        <f>Day2cards!BE67</f>
        <v>25</v>
      </c>
      <c r="L31" s="30">
        <f>Day2cards!AP102</f>
        <v>16</v>
      </c>
      <c r="M31" s="30">
        <f>Day2cards!AU102</f>
        <v>16</v>
      </c>
      <c r="N31" s="30">
        <f>Day2cards!AZ102</f>
        <v>36</v>
      </c>
      <c r="O31" s="30">
        <f>Day2cards!BE102</f>
        <v>0</v>
      </c>
    </row>
    <row r="32" spans="1:15" ht="21" customHeight="1" x14ac:dyDescent="0.25">
      <c r="A32" s="29" t="s">
        <v>29</v>
      </c>
      <c r="D32" s="5">
        <f>Day2cards!K5</f>
        <v>26</v>
      </c>
      <c r="E32" s="5">
        <f>Day2cards!L5</f>
        <v>28</v>
      </c>
      <c r="F32" s="5">
        <f>Day2cards!M5</f>
        <v>18</v>
      </c>
      <c r="G32" s="5">
        <f>Day2cards!N5</f>
        <v>31</v>
      </c>
      <c r="H32" s="5">
        <f>Day2cards!K38</f>
        <v>0</v>
      </c>
      <c r="I32" s="5">
        <f>Day2cards!L38</f>
        <v>0</v>
      </c>
      <c r="J32" s="5">
        <f>Day2cards!M38</f>
        <v>0</v>
      </c>
      <c r="K32" s="5">
        <f>Day2cards!N38</f>
        <v>0</v>
      </c>
      <c r="L32" s="5">
        <f>Day2cards!K71</f>
        <v>0</v>
      </c>
      <c r="M32" s="5">
        <f>Day2cards!L71</f>
        <v>0</v>
      </c>
      <c r="N32" s="5">
        <f>Day2cards!M71</f>
        <v>0</v>
      </c>
      <c r="O32" s="5">
        <f>Day2cards!N71</f>
        <v>0</v>
      </c>
    </row>
    <row r="33" spans="1:15" ht="21" customHeight="1" x14ac:dyDescent="0.25">
      <c r="A33" s="29" t="s">
        <v>31</v>
      </c>
      <c r="D33" s="3">
        <f>Day2cards!AV5</f>
        <v>27</v>
      </c>
      <c r="E33" s="3">
        <f>Day2cards!AW5</f>
        <v>29</v>
      </c>
      <c r="F33" s="3">
        <f>Day2cards!AX5</f>
        <v>19</v>
      </c>
      <c r="G33" s="3">
        <f>Day2cards!AY5</f>
        <v>26</v>
      </c>
      <c r="H33" s="3">
        <f>Day2cards!AV40</f>
        <v>27</v>
      </c>
      <c r="I33" s="3">
        <f>Day2cards!AW40</f>
        <v>31</v>
      </c>
      <c r="J33" s="3">
        <f>Day2cards!AX40</f>
        <v>33</v>
      </c>
      <c r="K33" s="3">
        <f>Day2cards!AY40</f>
        <v>32</v>
      </c>
      <c r="L33" s="3">
        <f>Day2cards!AV75</f>
        <v>30</v>
      </c>
      <c r="M33" s="3">
        <f>Day2cards!AW75</f>
        <v>34</v>
      </c>
      <c r="N33" s="3">
        <f>Day2cards!AX75</f>
        <v>1</v>
      </c>
      <c r="O33" s="3">
        <f>Day2cards!AY75</f>
        <v>37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P30"/>
  <sheetViews>
    <sheetView tabSelected="1" topLeftCell="E1" zoomScale="63" zoomScaleNormal="63" workbookViewId="0">
      <selection activeCell="BI7" sqref="BI7"/>
    </sheetView>
  </sheetViews>
  <sheetFormatPr defaultColWidth="6.7109375" defaultRowHeight="24" customHeight="1" x14ac:dyDescent="0.4"/>
  <cols>
    <col min="1" max="1" width="6.7109375" style="61"/>
    <col min="2" max="2" width="18" style="61" customWidth="1"/>
    <col min="3" max="5" width="14.85546875" style="61" customWidth="1"/>
    <col min="6" max="7" width="7.7109375" style="61" customWidth="1"/>
    <col min="8" max="28" width="3.7109375" style="61" customWidth="1"/>
    <col min="29" max="29" width="9.28515625" style="61" customWidth="1"/>
    <col min="30" max="30" width="2.7109375" style="61" customWidth="1"/>
    <col min="31" max="31" width="4.7109375" style="99" customWidth="1"/>
    <col min="32" max="47" width="4.7109375" style="61" customWidth="1"/>
    <col min="48" max="48" width="2.7109375" style="61" customWidth="1"/>
    <col min="49" max="55" width="4.7109375" style="61" customWidth="1"/>
    <col min="56" max="60" width="7.28515625" style="61" bestFit="1" customWidth="1"/>
    <col min="61" max="61" width="9" style="61" bestFit="1" customWidth="1"/>
    <col min="62" max="62" width="6.7109375" style="61"/>
    <col min="63" max="63" width="2.7109375" style="61" customWidth="1"/>
    <col min="64" max="80" width="4.7109375" style="61" customWidth="1"/>
    <col min="81" max="81" width="2.7109375" style="61" customWidth="1"/>
    <col min="82" max="88" width="4.7109375" style="61" customWidth="1"/>
    <col min="89" max="93" width="7.28515625" style="61" bestFit="1" customWidth="1"/>
    <col min="94" max="94" width="9" style="61" bestFit="1" customWidth="1"/>
    <col min="95" max="16384" width="6.7109375" style="61"/>
  </cols>
  <sheetData>
    <row r="1" spans="2:94" ht="24" customHeight="1" x14ac:dyDescent="0.4">
      <c r="B1" s="61" t="s">
        <v>35</v>
      </c>
      <c r="H1" s="347" t="s">
        <v>43</v>
      </c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106"/>
      <c r="AE1" s="350" t="s">
        <v>85</v>
      </c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108"/>
      <c r="AV1" s="108"/>
      <c r="BA1" s="61" t="s">
        <v>107</v>
      </c>
      <c r="BK1" s="108"/>
      <c r="BL1" s="346" t="s">
        <v>101</v>
      </c>
      <c r="BM1" s="346"/>
      <c r="BN1" s="346"/>
      <c r="BO1" s="346"/>
      <c r="BP1" s="346"/>
      <c r="BQ1" s="346"/>
      <c r="BR1" s="346"/>
      <c r="BS1" s="346"/>
      <c r="BT1" s="346"/>
      <c r="BU1" s="346"/>
      <c r="BV1" s="346"/>
      <c r="BW1" s="346"/>
      <c r="BX1" s="346"/>
      <c r="BY1" s="346"/>
      <c r="BZ1" s="346"/>
      <c r="CA1" s="346"/>
    </row>
    <row r="2" spans="2:94" ht="24" customHeight="1" x14ac:dyDescent="0.4">
      <c r="C2" s="61" t="s">
        <v>32</v>
      </c>
      <c r="D2" s="61" t="s">
        <v>33</v>
      </c>
      <c r="E2" s="61" t="s">
        <v>34</v>
      </c>
      <c r="I2" s="138" t="s">
        <v>117</v>
      </c>
      <c r="J2" s="138"/>
      <c r="K2" s="90">
        <v>1</v>
      </c>
      <c r="L2" s="90">
        <v>2</v>
      </c>
      <c r="M2" s="90">
        <v>3</v>
      </c>
      <c r="N2" s="90">
        <v>4</v>
      </c>
      <c r="O2" s="90">
        <v>5</v>
      </c>
      <c r="P2" s="90">
        <v>6</v>
      </c>
      <c r="Q2" s="90">
        <v>7</v>
      </c>
      <c r="R2" s="90">
        <v>8</v>
      </c>
      <c r="S2" s="90">
        <v>9</v>
      </c>
      <c r="T2" s="90">
        <v>10</v>
      </c>
      <c r="U2" s="90">
        <v>11</v>
      </c>
      <c r="V2" s="90">
        <v>12</v>
      </c>
      <c r="W2" s="90">
        <v>13</v>
      </c>
      <c r="X2" s="90">
        <v>14</v>
      </c>
      <c r="Y2" s="90">
        <v>15</v>
      </c>
      <c r="Z2" s="90">
        <v>16</v>
      </c>
      <c r="AA2" s="90">
        <v>17</v>
      </c>
      <c r="AB2" s="90">
        <v>18</v>
      </c>
      <c r="AC2" s="91" t="s">
        <v>34</v>
      </c>
      <c r="AD2" s="91"/>
      <c r="AE2" s="133"/>
      <c r="AF2" s="183"/>
      <c r="AG2" s="173" t="s">
        <v>69</v>
      </c>
      <c r="AH2" s="173"/>
      <c r="AI2" s="183"/>
      <c r="AJ2" s="174" t="s">
        <v>76</v>
      </c>
      <c r="AK2" s="174"/>
      <c r="AL2" s="183"/>
      <c r="AM2" s="175" t="s">
        <v>77</v>
      </c>
      <c r="AN2" s="175"/>
      <c r="AO2" s="183"/>
      <c r="AP2" s="176" t="s">
        <v>69</v>
      </c>
      <c r="AQ2" s="176"/>
      <c r="AR2" s="183"/>
      <c r="AS2" s="177" t="s">
        <v>77</v>
      </c>
      <c r="AT2" s="177"/>
      <c r="AU2" s="134"/>
      <c r="AV2" s="134"/>
      <c r="AW2" s="108"/>
      <c r="BK2" s="134"/>
      <c r="BL2" s="116"/>
      <c r="BM2" s="209"/>
      <c r="BN2" s="209" t="s">
        <v>69</v>
      </c>
      <c r="BO2" s="209"/>
      <c r="BP2" s="209"/>
      <c r="BQ2" s="209" t="s">
        <v>76</v>
      </c>
      <c r="BR2" s="209"/>
      <c r="BS2" s="209"/>
      <c r="BT2" s="209" t="s">
        <v>77</v>
      </c>
      <c r="BU2" s="209"/>
      <c r="BV2" s="209"/>
      <c r="BW2" s="209" t="s">
        <v>69</v>
      </c>
      <c r="BX2" s="209"/>
      <c r="BY2" s="209"/>
      <c r="BZ2" s="209" t="s">
        <v>77</v>
      </c>
      <c r="CA2" s="209"/>
      <c r="CB2" s="108"/>
      <c r="CC2" s="108"/>
      <c r="CD2" s="108"/>
    </row>
    <row r="3" spans="2:94" ht="24" customHeight="1" x14ac:dyDescent="0.4">
      <c r="B3" s="62" t="s">
        <v>23</v>
      </c>
      <c r="C3" s="63">
        <f>Day1summary!A6</f>
        <v>24</v>
      </c>
      <c r="D3" s="64">
        <f>Day2summary!A9</f>
        <v>24</v>
      </c>
      <c r="E3" s="92">
        <f>C3+D3</f>
        <v>48</v>
      </c>
      <c r="F3" s="61">
        <v>3</v>
      </c>
      <c r="H3" s="86" t="s">
        <v>44</v>
      </c>
      <c r="I3" s="86"/>
      <c r="J3" s="86"/>
      <c r="K3" s="246">
        <f>IF(Day1cards!BE11&gt;Day1cards!BE46,Day1cards!BE11,Day1cards!BE46)</f>
        <v>3</v>
      </c>
      <c r="L3" s="246">
        <f>IF(Day1cards!BE12&gt;Day1cards!BE47,Day1cards!BE12,Day1cards!BE47)</f>
        <v>3</v>
      </c>
      <c r="M3" s="246">
        <f>IF(Day1cards!BE13&gt;Day1cards!BE48,Day1cards!BE13,Day1cards!BE48)</f>
        <v>3</v>
      </c>
      <c r="N3" s="246">
        <f>IF(Day1cards!BE14&gt;Day1cards!BE49,Day1cards!BE14,Day1cards!BE49)</f>
        <v>1</v>
      </c>
      <c r="O3" s="246">
        <f>IF(Day1cards!BE15&gt;Day1cards!BE50,Day1cards!BE15,Day1cards!BE50)</f>
        <v>1</v>
      </c>
      <c r="P3" s="246">
        <f>IF(Day1cards!BE16&gt;Day1cards!BE51,Day1cards!BE16,Day1cards!BE51)</f>
        <v>1</v>
      </c>
      <c r="Q3" s="246">
        <f>IF(Day1cards!BE17&gt;Day1cards!BE52,Day1cards!BE17,Day1cards!BE52)</f>
        <v>3</v>
      </c>
      <c r="R3" s="246">
        <f>IF(Day1cards!BE18&gt;Day1cards!BE53,Day1cards!BE18,Day1cards!BE53)</f>
        <v>2</v>
      </c>
      <c r="S3" s="246">
        <f>IF(Day1cards!BE19&gt;Day1cards!BE54,Day1cards!BE19,Day1cards!BE54)</f>
        <v>3</v>
      </c>
      <c r="T3" s="246">
        <f>IF(Day1cards!BE21&gt;Day1cards!BE56,Day1cards!BE21,Day1cards!BE56)</f>
        <v>2</v>
      </c>
      <c r="U3" s="246">
        <f>IF(Day1cards!BE22&gt;Day1cards!BE57,Day1cards!BE22,Day1cards!BE57)</f>
        <v>1</v>
      </c>
      <c r="V3" s="246">
        <f>IF(Day1cards!BE23&gt;Day1cards!BE58,Day1cards!BE23,Day1cards!BE58)</f>
        <v>3</v>
      </c>
      <c r="W3" s="246">
        <f>IF(Day1cards!BE24&gt;Day1cards!BE59,Day1cards!BE24,Day1cards!BE59)</f>
        <v>2</v>
      </c>
      <c r="X3" s="246">
        <f>IF(Day1cards!BE25&gt;Day1cards!BE60,Day1cards!BE25,Day1cards!BE60)</f>
        <v>3</v>
      </c>
      <c r="Y3" s="246">
        <f>IF(Day1cards!BE26&gt;Day1cards!BE61,Day1cards!BE26,Day1cards!BE61)</f>
        <v>3</v>
      </c>
      <c r="Z3" s="246">
        <f>IF(Day1cards!BE27&gt;Day1cards!BE62,Day1cards!BE27,Day1cards!BE62)</f>
        <v>2</v>
      </c>
      <c r="AA3" s="246">
        <f>IF(Day1cards!BE28&gt;Day1cards!BE63,Day1cards!BE28,Day1cards!BE63)</f>
        <v>3</v>
      </c>
      <c r="AB3" s="246">
        <f>IF(Day1cards!BE29&gt;Day1cards!BE64,Day1cards!BE29,Day1cards!BE64)</f>
        <v>3</v>
      </c>
      <c r="AC3" s="247">
        <f>SUM(K3:AB3)</f>
        <v>42</v>
      </c>
      <c r="AD3" s="135"/>
      <c r="AE3" s="133"/>
      <c r="AF3" s="184"/>
      <c r="AG3" s="185" t="s">
        <v>70</v>
      </c>
      <c r="AH3" s="184"/>
      <c r="AI3" s="184"/>
      <c r="AJ3" s="186" t="s">
        <v>67</v>
      </c>
      <c r="AK3" s="184"/>
      <c r="AL3" s="184"/>
      <c r="AM3" s="187" t="s">
        <v>78</v>
      </c>
      <c r="AN3" s="184"/>
      <c r="AO3" s="184"/>
      <c r="AP3" s="188" t="s">
        <v>70</v>
      </c>
      <c r="AQ3" s="184"/>
      <c r="AR3" s="189" t="s">
        <v>72</v>
      </c>
      <c r="AS3" s="189" t="s">
        <v>78</v>
      </c>
      <c r="AT3" s="184"/>
      <c r="AU3" s="108"/>
      <c r="AV3" s="108"/>
      <c r="AW3" s="108"/>
      <c r="AX3" s="162" t="s">
        <v>105</v>
      </c>
      <c r="AY3" s="153"/>
      <c r="AZ3" s="153"/>
      <c r="BA3" s="153"/>
      <c r="BB3" s="153"/>
      <c r="BC3" s="154"/>
      <c r="BD3" s="151"/>
      <c r="BE3" s="152" t="s">
        <v>106</v>
      </c>
      <c r="BF3" s="153"/>
      <c r="BG3" s="153"/>
      <c r="BH3" s="154"/>
      <c r="BK3" s="108"/>
      <c r="BL3" s="116"/>
      <c r="BM3" s="210"/>
      <c r="BN3" s="210" t="s">
        <v>70</v>
      </c>
      <c r="BO3" s="210"/>
      <c r="BP3" s="210"/>
      <c r="BQ3" s="210" t="s">
        <v>67</v>
      </c>
      <c r="BR3" s="210"/>
      <c r="BS3" s="210"/>
      <c r="BT3" s="210" t="s">
        <v>78</v>
      </c>
      <c r="BU3" s="210"/>
      <c r="BV3" s="210"/>
      <c r="BW3" s="210" t="s">
        <v>70</v>
      </c>
      <c r="BX3" s="210"/>
      <c r="BY3" s="210" t="s">
        <v>72</v>
      </c>
      <c r="BZ3" s="210" t="s">
        <v>78</v>
      </c>
      <c r="CA3" s="210"/>
      <c r="CB3" s="108"/>
      <c r="CC3" s="108"/>
      <c r="CD3" s="108"/>
    </row>
    <row r="4" spans="2:94" ht="24" customHeight="1" x14ac:dyDescent="0.4">
      <c r="B4" s="65" t="s">
        <v>17</v>
      </c>
      <c r="C4" s="63">
        <f>Day1summary!A7</f>
        <v>21</v>
      </c>
      <c r="D4" s="64">
        <f>Day2summary!A10</f>
        <v>26</v>
      </c>
      <c r="E4" s="92">
        <f t="shared" ref="E4:E14" si="0">C4+D4</f>
        <v>47</v>
      </c>
      <c r="F4" s="61">
        <v>4</v>
      </c>
      <c r="H4" s="87" t="s">
        <v>45</v>
      </c>
      <c r="I4" s="87"/>
      <c r="J4" s="87"/>
      <c r="K4" s="248">
        <f>IF(Day1cards!AU81&gt;Day1cards!AU11,Day1cards!AU81,Day1cards!AU11)</f>
        <v>1</v>
      </c>
      <c r="L4" s="248">
        <f>IF(Day1cards!AU82&gt;Day1cards!AU12,Day1cards!AU82,Day1cards!AU12)</f>
        <v>4</v>
      </c>
      <c r="M4" s="248">
        <f>IF(Day1cards!AU83&gt;Day1cards!AU13,Day1cards!AU83,Day1cards!AU13)</f>
        <v>4</v>
      </c>
      <c r="N4" s="248">
        <f>IF(Day1cards!AU84&gt;Day1cards!AU14,Day1cards!AU84,Day1cards!AU14)</f>
        <v>2</v>
      </c>
      <c r="O4" s="248">
        <f>IF(Day1cards!AU85&gt;Day1cards!AU15,Day1cards!AU85,Day1cards!AU15)</f>
        <v>0</v>
      </c>
      <c r="P4" s="248">
        <f>IF(Day1cards!AU86&gt;Day1cards!AU16,Day1cards!AU86,Day1cards!AU16)</f>
        <v>1</v>
      </c>
      <c r="Q4" s="248">
        <f>IF(Day1cards!AU87&gt;Day1cards!AU17,Day1cards!AU87,Day1cards!AU17)</f>
        <v>4</v>
      </c>
      <c r="R4" s="248">
        <f>IF(Day1cards!AU88&gt;Day1cards!AU18,Day1cards!AU88,Day1cards!AU18)</f>
        <v>2</v>
      </c>
      <c r="S4" s="248">
        <f>IF(Day1cards!AU89&gt;Day1cards!AU19,Day1cards!AU89,Day1cards!AU19)</f>
        <v>2</v>
      </c>
      <c r="T4" s="248">
        <f>IF(Day1cards!AU91&gt;Day1cards!AU21,Day1cards!AU91,Day1cards!AU21)</f>
        <v>3</v>
      </c>
      <c r="U4" s="248">
        <f>IF(Day1cards!AU92&gt;Day1cards!AU22,Day1cards!AU92,Day1cards!AU22)</f>
        <v>2</v>
      </c>
      <c r="V4" s="248">
        <f>IF(Day1cards!AU93&gt;Day1cards!AU23,Day1cards!AU93,Day1cards!AU23)</f>
        <v>2</v>
      </c>
      <c r="W4" s="248">
        <f>IF(Day1cards!AU94&gt;Day1cards!AU24,Day1cards!AU94,Day1cards!AU24)</f>
        <v>2</v>
      </c>
      <c r="X4" s="248">
        <f>IF(Day1cards!AU95&gt;Day1cards!AU25,Day1cards!AU95,Day1cards!AU25)</f>
        <v>3</v>
      </c>
      <c r="Y4" s="248">
        <f>IF(Day1cards!AU96&gt;Day1cards!AU26,Day1cards!AU96,Day1cards!AU26)</f>
        <v>2</v>
      </c>
      <c r="Z4" s="248">
        <f>IF(Day1cards!AU97&gt;Day1cards!AU27,Day1cards!AU97,Day1cards!AU27)</f>
        <v>0</v>
      </c>
      <c r="AA4" s="248">
        <f>IF(Day1cards!AU98&gt;Day1cards!AU28,Day1cards!AU98,Day1cards!AU28)</f>
        <v>0</v>
      </c>
      <c r="AB4" s="248">
        <f>IF(Day1cards!AU99&gt;Day1cards!AU29,Day1cards!AU99,Day1cards!AU29)</f>
        <v>2</v>
      </c>
      <c r="AC4" s="249">
        <f>SUM(K4:AB4)</f>
        <v>36</v>
      </c>
      <c r="AD4" s="135"/>
      <c r="AE4" s="133"/>
      <c r="AF4" s="184"/>
      <c r="AG4" s="185" t="s">
        <v>67</v>
      </c>
      <c r="AH4" s="184"/>
      <c r="AI4" s="184"/>
      <c r="AJ4" s="186" t="s">
        <v>77</v>
      </c>
      <c r="AK4" s="184"/>
      <c r="AL4" s="184"/>
      <c r="AM4" s="187" t="s">
        <v>80</v>
      </c>
      <c r="AN4" s="184"/>
      <c r="AO4" s="188" t="s">
        <v>76</v>
      </c>
      <c r="AP4" s="188" t="s">
        <v>67</v>
      </c>
      <c r="AQ4" s="184"/>
      <c r="AR4" s="189" t="s">
        <v>84</v>
      </c>
      <c r="AS4" s="189" t="s">
        <v>80</v>
      </c>
      <c r="AT4" s="184"/>
      <c r="AU4" s="108"/>
      <c r="AV4" s="108"/>
      <c r="AW4" s="108"/>
      <c r="AX4" s="173" t="s">
        <v>66</v>
      </c>
      <c r="AY4" s="174" t="s">
        <v>70</v>
      </c>
      <c r="AZ4" s="175" t="s">
        <v>74</v>
      </c>
      <c r="BA4" s="176" t="s">
        <v>76</v>
      </c>
      <c r="BB4" s="177" t="s">
        <v>72</v>
      </c>
      <c r="BC4" s="163"/>
      <c r="BD4" s="173" t="s">
        <v>66</v>
      </c>
      <c r="BE4" s="174" t="s">
        <v>70</v>
      </c>
      <c r="BF4" s="175" t="s">
        <v>74</v>
      </c>
      <c r="BG4" s="176" t="s">
        <v>76</v>
      </c>
      <c r="BH4" s="177" t="s">
        <v>72</v>
      </c>
      <c r="BK4" s="108"/>
      <c r="BL4" s="116"/>
      <c r="BM4" s="210"/>
      <c r="BN4" s="210" t="s">
        <v>67</v>
      </c>
      <c r="BO4" s="210"/>
      <c r="BP4" s="210"/>
      <c r="BQ4" s="210" t="s">
        <v>77</v>
      </c>
      <c r="BR4" s="210"/>
      <c r="BS4" s="210"/>
      <c r="BT4" s="210" t="s">
        <v>80</v>
      </c>
      <c r="BU4" s="210"/>
      <c r="BV4" s="210" t="s">
        <v>76</v>
      </c>
      <c r="BW4" s="210" t="s">
        <v>67</v>
      </c>
      <c r="BX4" s="210"/>
      <c r="BY4" s="210" t="s">
        <v>84</v>
      </c>
      <c r="BZ4" s="210" t="s">
        <v>80</v>
      </c>
      <c r="CA4" s="210"/>
      <c r="CB4" s="108"/>
      <c r="CC4" s="108"/>
      <c r="CD4" s="108"/>
      <c r="CH4" s="138" t="s">
        <v>108</v>
      </c>
    </row>
    <row r="5" spans="2:94" ht="24" customHeight="1" x14ac:dyDescent="0.4">
      <c r="B5" s="66" t="s">
        <v>28</v>
      </c>
      <c r="C5" s="63">
        <f>Day1summary!A8</f>
        <v>29</v>
      </c>
      <c r="D5" s="64">
        <f>Day2summary!A11</f>
        <v>34</v>
      </c>
      <c r="E5" s="92">
        <f t="shared" si="0"/>
        <v>63</v>
      </c>
      <c r="F5" s="61">
        <v>2</v>
      </c>
      <c r="H5" s="85" t="s">
        <v>46</v>
      </c>
      <c r="I5" s="85"/>
      <c r="J5" s="88"/>
      <c r="K5" s="250">
        <f>IF(Day1cards!AP46&gt;Day1cards!AU46,Day1cards!AP46,Day1cards!AU46)</f>
        <v>2</v>
      </c>
      <c r="L5" s="250">
        <f>IF(Day1cards!AP47&gt;Day1cards!AU47,Day1cards!AP47,Day1cards!AU47)</f>
        <v>0</v>
      </c>
      <c r="M5" s="250">
        <f>IF(Day1cards!AP48&gt;Day1cards!AU48,Day1cards!AP48,Day1cards!AU48)</f>
        <v>1</v>
      </c>
      <c r="N5" s="250">
        <f>IF(Day1cards!AP49&gt;Day1cards!AU49,Day1cards!AP49,Day1cards!AU49)</f>
        <v>2</v>
      </c>
      <c r="O5" s="250">
        <f>IF(Day1cards!AP50&gt;Day1cards!AU50,Day1cards!AP50,Day1cards!AU50)</f>
        <v>2</v>
      </c>
      <c r="P5" s="250">
        <f>IF(Day1cards!AP51&gt;Day1cards!AU51,Day1cards!AP51,Day1cards!AU51)</f>
        <v>2</v>
      </c>
      <c r="Q5" s="250">
        <f>IF(Day1cards!AP52&gt;Day1cards!AU52,Day1cards!AP52,Day1cards!AU52)</f>
        <v>2</v>
      </c>
      <c r="R5" s="250">
        <f>IF(Day1cards!AP53&gt;Day1cards!AU53,Day1cards!AP53,Day1cards!AU53)</f>
        <v>0</v>
      </c>
      <c r="S5" s="250">
        <f>IF(Day1cards!AP54&gt;Day1cards!AU54,Day1cards!AP54,Day1cards!AU54)</f>
        <v>3</v>
      </c>
      <c r="T5" s="250">
        <f>IF(Day1cards!AP56&gt;Day1cards!AU56,Day1cards!AP56,Day1cards!AU56)</f>
        <v>2</v>
      </c>
      <c r="U5" s="250">
        <f>IF(Day1cards!AP57&gt;Day1cards!AU57,Day1cards!AP57,Day1cards!AU57)</f>
        <v>3</v>
      </c>
      <c r="V5" s="250">
        <f>IF(Day1cards!AP58&gt;Day1cards!AU58,Day1cards!AP58,Day1cards!AU58)</f>
        <v>2</v>
      </c>
      <c r="W5" s="250">
        <f>IF(Day1cards!AP59&gt;Day1cards!AU59,Day1cards!AP59,Day1cards!AU59)</f>
        <v>3</v>
      </c>
      <c r="X5" s="250">
        <f>IF(Day1cards!AP60&gt;Day1cards!AU60,Day1cards!AP60,Day1cards!AU60)</f>
        <v>2</v>
      </c>
      <c r="Y5" s="250">
        <f>IF(Day1cards!AP61&gt;Day1cards!AU61,Day1cards!AP61,Day1cards!AU61)</f>
        <v>3</v>
      </c>
      <c r="Z5" s="250">
        <f>IF(Day1cards!AP62&gt;Day1cards!AU62,Day1cards!AP62,Day1cards!AU62)</f>
        <v>2</v>
      </c>
      <c r="AA5" s="250">
        <f>IF(Day1cards!AP63&gt;Day1cards!AU63,Day1cards!AP63,Day1cards!AU63)</f>
        <v>0</v>
      </c>
      <c r="AB5" s="250">
        <f>IF(Day1cards!AP64&gt;Day1cards!AU64,Day1cards!AP64,Day1cards!AU64)</f>
        <v>2</v>
      </c>
      <c r="AC5" s="251">
        <f>SUM(K5:AB5)</f>
        <v>33</v>
      </c>
      <c r="AD5" s="135"/>
      <c r="AE5" s="133"/>
      <c r="AF5" s="185" t="s">
        <v>66</v>
      </c>
      <c r="AG5" s="185" t="s">
        <v>71</v>
      </c>
      <c r="AH5" s="185" t="s">
        <v>72</v>
      </c>
      <c r="AI5" s="186"/>
      <c r="AJ5" s="186" t="s">
        <v>75</v>
      </c>
      <c r="AK5" s="186" t="s">
        <v>72</v>
      </c>
      <c r="AL5" s="187" t="s">
        <v>74</v>
      </c>
      <c r="AM5" s="187" t="s">
        <v>81</v>
      </c>
      <c r="AN5" s="187" t="s">
        <v>72</v>
      </c>
      <c r="AO5" s="188" t="s">
        <v>67</v>
      </c>
      <c r="AP5" s="188" t="s">
        <v>83</v>
      </c>
      <c r="AQ5" s="188" t="s">
        <v>72</v>
      </c>
      <c r="AR5" s="189" t="s">
        <v>74</v>
      </c>
      <c r="AS5" s="189" t="s">
        <v>81</v>
      </c>
      <c r="AT5" s="189" t="s">
        <v>72</v>
      </c>
      <c r="AU5" s="134"/>
      <c r="AV5" s="134"/>
      <c r="AW5" s="108"/>
      <c r="AX5" s="178" t="s">
        <v>69</v>
      </c>
      <c r="AY5" s="179" t="s">
        <v>76</v>
      </c>
      <c r="AZ5" s="180" t="s">
        <v>77</v>
      </c>
      <c r="BA5" s="181" t="s">
        <v>69</v>
      </c>
      <c r="BB5" s="182" t="s">
        <v>77</v>
      </c>
      <c r="BC5" s="172" t="s">
        <v>104</v>
      </c>
      <c r="BD5" s="178" t="s">
        <v>69</v>
      </c>
      <c r="BE5" s="179" t="s">
        <v>76</v>
      </c>
      <c r="BF5" s="180" t="s">
        <v>77</v>
      </c>
      <c r="BG5" s="181" t="s">
        <v>69</v>
      </c>
      <c r="BH5" s="182" t="s">
        <v>77</v>
      </c>
      <c r="BK5" s="134"/>
      <c r="BL5" s="116"/>
      <c r="BM5" s="210" t="s">
        <v>66</v>
      </c>
      <c r="BN5" s="210" t="s">
        <v>71</v>
      </c>
      <c r="BO5" s="210" t="s">
        <v>72</v>
      </c>
      <c r="BP5" s="210"/>
      <c r="BQ5" s="210" t="s">
        <v>75</v>
      </c>
      <c r="BR5" s="210" t="s">
        <v>72</v>
      </c>
      <c r="BS5" s="210" t="s">
        <v>74</v>
      </c>
      <c r="BT5" s="210" t="s">
        <v>81</v>
      </c>
      <c r="BU5" s="210" t="s">
        <v>72</v>
      </c>
      <c r="BV5" s="210" t="s">
        <v>67</v>
      </c>
      <c r="BW5" s="210" t="s">
        <v>83</v>
      </c>
      <c r="BX5" s="210" t="s">
        <v>72</v>
      </c>
      <c r="BY5" s="210" t="s">
        <v>74</v>
      </c>
      <c r="BZ5" s="210" t="s">
        <v>81</v>
      </c>
      <c r="CA5" s="210" t="s">
        <v>72</v>
      </c>
      <c r="CB5" s="108"/>
      <c r="CC5" s="108"/>
      <c r="CD5" s="108"/>
    </row>
    <row r="6" spans="2:94" ht="24" customHeight="1" x14ac:dyDescent="0.4">
      <c r="B6" s="67" t="s">
        <v>6</v>
      </c>
      <c r="C6" s="63">
        <f>Day1summary!A9</f>
        <v>34</v>
      </c>
      <c r="D6" s="64">
        <f>Day2summary!A12</f>
        <v>30</v>
      </c>
      <c r="E6" s="92">
        <f t="shared" si="0"/>
        <v>64</v>
      </c>
      <c r="F6" s="61">
        <v>1</v>
      </c>
      <c r="H6" s="103" t="s">
        <v>47</v>
      </c>
      <c r="I6" s="103"/>
      <c r="J6" s="103"/>
      <c r="K6" s="252">
        <f>IF(Day1cards!AU11&gt;Day1cards!AP81,Day1cards!AU11,Day1cards!AP81)</f>
        <v>1</v>
      </c>
      <c r="L6" s="252">
        <f>IF(Day1cards!AU12&gt;Day1cards!AP82,Day1cards!AU12,Day1cards!AP82)</f>
        <v>4</v>
      </c>
      <c r="M6" s="252">
        <f>IF(Day1cards!AU13&gt;Day1cards!AP83,Day1cards!AU13,Day1cards!AP83)</f>
        <v>2</v>
      </c>
      <c r="N6" s="252">
        <f>IF(Day1cards!AU14&gt;Day1cards!AP84,Day1cards!AU14,Day1cards!AP84)</f>
        <v>2</v>
      </c>
      <c r="O6" s="252">
        <f>IF(Day1cards!AU15&gt;Day1cards!AP85,Day1cards!AU15,Day1cards!AP85)</f>
        <v>0</v>
      </c>
      <c r="P6" s="252">
        <f>IF(Day1cards!AU16&gt;Day1cards!AP86,Day1cards!AU16,Day1cards!AP86)</f>
        <v>1</v>
      </c>
      <c r="Q6" s="252">
        <f>IF(Day1cards!AU17&gt;Day1cards!AP87,Day1cards!AU17,Day1cards!AP87)</f>
        <v>3</v>
      </c>
      <c r="R6" s="252">
        <f>IF(Day1cards!AU18&gt;Day1cards!AP88,Day1cards!AU18,Day1cards!AP88)</f>
        <v>1</v>
      </c>
      <c r="S6" s="252">
        <f>IF(Day1cards!AU19&gt;Day1cards!AP89,Day1cards!AU19,Day1cards!AP89)</f>
        <v>3</v>
      </c>
      <c r="T6" s="252">
        <f>IF(Day1cards!AU21&gt;Day1cards!AP91,Day1cards!AU21,Day1cards!AP91)</f>
        <v>3</v>
      </c>
      <c r="U6" s="252">
        <f>IF(Day1cards!AU22&gt;Day1cards!AP92,Day1cards!AU22,Day1cards!AP92)</f>
        <v>2</v>
      </c>
      <c r="V6" s="252">
        <f>IF(Day1cards!AU23&gt;Day1cards!AP93,Day1cards!AU23,Day1cards!AP93)</f>
        <v>2</v>
      </c>
      <c r="W6" s="252">
        <f>IF(Day1cards!AU24&gt;Day1cards!AP94,Day1cards!AU24,Day1cards!AP94)</f>
        <v>1</v>
      </c>
      <c r="X6" s="252">
        <f>IF(Day1cards!AU25&gt;Day1cards!AP95,Day1cards!AU25,Day1cards!AP95)</f>
        <v>1</v>
      </c>
      <c r="Y6" s="252">
        <f>IF(Day1cards!AU26&gt;Day1cards!AP96,Day1cards!AU26,Day1cards!AP96)</f>
        <v>2</v>
      </c>
      <c r="Z6" s="252">
        <f>IF(Day1cards!AU27&gt;Day1cards!AP97,Day1cards!AU27,Day1cards!AP97)</f>
        <v>1</v>
      </c>
      <c r="AA6" s="252">
        <f>IF(Day1cards!AU28&gt;Day1cards!AP98,Day1cards!AU28,Day1cards!AP98)</f>
        <v>2</v>
      </c>
      <c r="AB6" s="252">
        <f>IF(Day1cards!AU29&gt;Day1cards!AP99,Day1cards!AU29,Day1cards!AP99)</f>
        <v>2</v>
      </c>
      <c r="AC6" s="253">
        <f t="shared" ref="AC6:AC7" si="1">SUM(K6:AB6)</f>
        <v>33</v>
      </c>
      <c r="AD6" s="135"/>
      <c r="AE6" s="133"/>
      <c r="AF6" s="185" t="s">
        <v>67</v>
      </c>
      <c r="AG6" s="185" t="s">
        <v>67</v>
      </c>
      <c r="AH6" s="185" t="s">
        <v>67</v>
      </c>
      <c r="AI6" s="186" t="s">
        <v>70</v>
      </c>
      <c r="AJ6" s="186" t="s">
        <v>73</v>
      </c>
      <c r="AK6" s="186" t="s">
        <v>67</v>
      </c>
      <c r="AL6" s="187" t="s">
        <v>67</v>
      </c>
      <c r="AM6" s="187" t="s">
        <v>72</v>
      </c>
      <c r="AN6" s="187" t="s">
        <v>67</v>
      </c>
      <c r="AO6" s="188" t="s">
        <v>77</v>
      </c>
      <c r="AP6" s="188" t="s">
        <v>84</v>
      </c>
      <c r="AQ6" s="188" t="s">
        <v>67</v>
      </c>
      <c r="AR6" s="189" t="s">
        <v>76</v>
      </c>
      <c r="AS6" s="189" t="s">
        <v>75</v>
      </c>
      <c r="AT6" s="189" t="s">
        <v>67</v>
      </c>
      <c r="AU6" s="136" t="s">
        <v>75</v>
      </c>
      <c r="AV6" s="136"/>
      <c r="AW6" s="136"/>
      <c r="AX6" s="164">
        <f t="shared" ref="AX6:AX14" si="2">IF(AH9=AU9,1,0)</f>
        <v>1</v>
      </c>
      <c r="AY6" s="140">
        <f t="shared" ref="AY6:AY14" si="3">IF(AK9=AU9,1,0)</f>
        <v>0</v>
      </c>
      <c r="AZ6" s="141">
        <f t="shared" ref="AZ6:AZ14" si="4">IF(AN9=AU9,1,0)</f>
        <v>0</v>
      </c>
      <c r="BA6" s="142">
        <f t="shared" ref="BA6:BA14" si="5">IF(AQ9=AU9,1,0)</f>
        <v>0</v>
      </c>
      <c r="BB6" s="143">
        <f t="shared" ref="BB6:BB14" si="6">IF(AT9=AU9,1,0)</f>
        <v>0</v>
      </c>
      <c r="BC6" s="170">
        <f>SUM(AX6:BB6)</f>
        <v>1</v>
      </c>
      <c r="BD6" s="155">
        <f>IF(AX6=1,1/BC6,0)</f>
        <v>1</v>
      </c>
      <c r="BE6" s="146">
        <f>IF(AY6=1,1/BC6,0)</f>
        <v>0</v>
      </c>
      <c r="BF6" s="147">
        <f>IF(AZ6=1,1/BC6,0)</f>
        <v>0</v>
      </c>
      <c r="BG6" s="148">
        <f>IF(BA6=1,1/BC6,0)</f>
        <v>0</v>
      </c>
      <c r="BH6" s="156">
        <f>IF(BB6=1,1/BC6,0)</f>
        <v>0</v>
      </c>
      <c r="BI6" s="145">
        <f>SUM(BD6:BH6)</f>
        <v>1</v>
      </c>
      <c r="BK6" s="134"/>
      <c r="BL6" s="116"/>
      <c r="BM6" s="210" t="s">
        <v>67</v>
      </c>
      <c r="BN6" s="210" t="s">
        <v>67</v>
      </c>
      <c r="BO6" s="210" t="s">
        <v>67</v>
      </c>
      <c r="BP6" s="210" t="s">
        <v>70</v>
      </c>
      <c r="BQ6" s="210" t="s">
        <v>73</v>
      </c>
      <c r="BR6" s="210" t="s">
        <v>67</v>
      </c>
      <c r="BS6" s="210" t="s">
        <v>67</v>
      </c>
      <c r="BT6" s="210" t="s">
        <v>72</v>
      </c>
      <c r="BU6" s="210" t="s">
        <v>67</v>
      </c>
      <c r="BV6" s="210" t="s">
        <v>77</v>
      </c>
      <c r="BW6" s="210" t="s">
        <v>84</v>
      </c>
      <c r="BX6" s="210" t="s">
        <v>67</v>
      </c>
      <c r="BY6" s="210" t="s">
        <v>76</v>
      </c>
      <c r="BZ6" s="210" t="s">
        <v>75</v>
      </c>
      <c r="CA6" s="210" t="s">
        <v>67</v>
      </c>
      <c r="CB6" s="136" t="s">
        <v>75</v>
      </c>
      <c r="CC6" s="136"/>
      <c r="CD6" s="136"/>
      <c r="CE6" s="214" t="s">
        <v>105</v>
      </c>
      <c r="CF6" s="215"/>
      <c r="CG6" s="215"/>
      <c r="CH6" s="215"/>
      <c r="CI6" s="215"/>
      <c r="CJ6" s="215"/>
      <c r="CK6" s="216"/>
      <c r="CL6" s="217" t="s">
        <v>106</v>
      </c>
      <c r="CM6" s="215"/>
      <c r="CN6" s="215"/>
      <c r="CO6" s="218"/>
    </row>
    <row r="7" spans="2:94" ht="24" customHeight="1" x14ac:dyDescent="0.4">
      <c r="B7" s="62" t="s">
        <v>22</v>
      </c>
      <c r="C7" s="63">
        <f>Day1summary!A10</f>
        <v>25</v>
      </c>
      <c r="D7" s="64">
        <f>Day2summary!A13</f>
        <v>19</v>
      </c>
      <c r="E7" s="92">
        <f t="shared" si="0"/>
        <v>44</v>
      </c>
      <c r="F7" s="61">
        <v>6</v>
      </c>
      <c r="H7" s="89" t="s">
        <v>48</v>
      </c>
      <c r="I7" s="89"/>
      <c r="J7" s="89"/>
      <c r="K7" s="254">
        <f>IF(Day1cards!AP11&gt;Day1cards!AZ46,Day1cards!AP11,Day1cards!AZ46)</f>
        <v>3</v>
      </c>
      <c r="L7" s="254">
        <f>IF(Day1cards!AP12&gt;Day1cards!AZ47,Day1cards!AP12,Day1cards!AZ47)</f>
        <v>2</v>
      </c>
      <c r="M7" s="254">
        <f>IF(Day1cards!AP13&gt;Day1cards!AZ48,Day1cards!AP13,Day1cards!AZ48)</f>
        <v>2</v>
      </c>
      <c r="N7" s="254">
        <f>IF(Day1cards!AP14&gt;Day1cards!AZ49,Day1cards!AP14,Day1cards!AZ49)</f>
        <v>1</v>
      </c>
      <c r="O7" s="254">
        <f>IF(Day1cards!AP15&gt;Day1cards!AZ50,Day1cards!AP15,Day1cards!AZ50)</f>
        <v>2</v>
      </c>
      <c r="P7" s="254">
        <f>IF(Day1cards!AP16&gt;Day1cards!AZ51,Day1cards!AP16,Day1cards!AZ51)</f>
        <v>1</v>
      </c>
      <c r="Q7" s="254">
        <f>IF(Day1cards!AP17&gt;Day1cards!AZ52,Day1cards!AP17,Day1cards!AZ52)</f>
        <v>0</v>
      </c>
      <c r="R7" s="254">
        <f>IF(Day1cards!AP18&gt;Day1cards!AZ53,Day1cards!AP18,Day1cards!AZ53)</f>
        <v>2</v>
      </c>
      <c r="S7" s="254">
        <f>IF(Day1cards!AP19&gt;Day1cards!AZ54,Day1cards!AP19,Day1cards!AZ54)</f>
        <v>3</v>
      </c>
      <c r="T7" s="254">
        <f>IF(Day1cards!AP21&gt;Day1cards!AZ56,Day1cards!AP21,Day1cards!AZ56)</f>
        <v>1</v>
      </c>
      <c r="U7" s="254">
        <f>IF(Day1cards!AP22&gt;Day1cards!AZ57,Day1cards!AP22,Day1cards!AZ57)</f>
        <v>2</v>
      </c>
      <c r="V7" s="254">
        <f>IF(Day1cards!AP23&gt;Day1cards!AZ58,Day1cards!AP23,Day1cards!AZ58)</f>
        <v>3</v>
      </c>
      <c r="W7" s="254">
        <f>IF(Day1cards!AP24&gt;Day1cards!AZ59,Day1cards!AP24,Day1cards!AZ59)</f>
        <v>2</v>
      </c>
      <c r="X7" s="254">
        <f>IF(Day1cards!AP25&gt;Day1cards!AZ60,Day1cards!AP25,Day1cards!AZ60)</f>
        <v>1</v>
      </c>
      <c r="Y7" s="254">
        <f>IF(Day1cards!AP26&gt;Day1cards!AZ61,Day1cards!AP26,Day1cards!AZ61)</f>
        <v>1</v>
      </c>
      <c r="Z7" s="254">
        <f>IF(Day1cards!AP27&gt;Day1cards!AZ62,Day1cards!AP27,Day1cards!AZ62)</f>
        <v>1</v>
      </c>
      <c r="AA7" s="254">
        <f>IF(Day1cards!AP28&gt;Day1cards!AZ63,Day1cards!AP28,Day1cards!AZ63)</f>
        <v>0</v>
      </c>
      <c r="AB7" s="254">
        <f>IF(Day1cards!AP29&gt;Day1cards!AZ64,Day1cards!AP29,Day1cards!AZ64)</f>
        <v>2</v>
      </c>
      <c r="AC7" s="255">
        <f t="shared" si="1"/>
        <v>29</v>
      </c>
      <c r="AD7" s="135"/>
      <c r="AE7" s="133"/>
      <c r="AF7" s="185" t="s">
        <v>68</v>
      </c>
      <c r="AG7" s="185"/>
      <c r="AH7" s="185" t="s">
        <v>69</v>
      </c>
      <c r="AI7" s="186" t="s">
        <v>73</v>
      </c>
      <c r="AJ7" s="186" t="s">
        <v>70</v>
      </c>
      <c r="AK7" s="186" t="s">
        <v>69</v>
      </c>
      <c r="AL7" s="187" t="s">
        <v>78</v>
      </c>
      <c r="AM7" s="187"/>
      <c r="AN7" s="187" t="s">
        <v>69</v>
      </c>
      <c r="AO7" s="188" t="s">
        <v>67</v>
      </c>
      <c r="AP7" s="188" t="s">
        <v>77</v>
      </c>
      <c r="AQ7" s="188" t="s">
        <v>69</v>
      </c>
      <c r="AR7" s="189" t="s">
        <v>78</v>
      </c>
      <c r="AS7" s="189"/>
      <c r="AT7" s="189" t="s">
        <v>69</v>
      </c>
      <c r="AU7" s="136" t="s">
        <v>78</v>
      </c>
      <c r="AV7" s="136"/>
      <c r="AW7" s="136"/>
      <c r="AX7" s="164">
        <f t="shared" si="2"/>
        <v>1</v>
      </c>
      <c r="AY7" s="140">
        <f t="shared" si="3"/>
        <v>1</v>
      </c>
      <c r="AZ7" s="141">
        <f t="shared" si="4"/>
        <v>0</v>
      </c>
      <c r="BA7" s="142">
        <f t="shared" si="5"/>
        <v>0</v>
      </c>
      <c r="BB7" s="143">
        <f t="shared" si="6"/>
        <v>1</v>
      </c>
      <c r="BC7" s="170">
        <f t="shared" ref="BC7:BC14" si="7">SUM(AX7:BB7)</f>
        <v>3</v>
      </c>
      <c r="BD7" s="155">
        <f t="shared" ref="BD7:BD14" si="8">IF(AX7=1,1/BC7,0)</f>
        <v>0.33333333333333331</v>
      </c>
      <c r="BE7" s="146">
        <f t="shared" ref="BE7:BE14" si="9">IF(AY7=1,1/BC7,0)</f>
        <v>0.33333333333333331</v>
      </c>
      <c r="BF7" s="147">
        <f t="shared" ref="BF7:BF14" si="10">IF(AZ7=1,1/BC7,0)</f>
        <v>0</v>
      </c>
      <c r="BG7" s="148">
        <f t="shared" ref="BG7:BG14" si="11">IF(BA7=1,1/BC7,0)</f>
        <v>0</v>
      </c>
      <c r="BH7" s="156">
        <f t="shared" ref="BH7:BH14" si="12">IF(BB7=1,1/BC7,0)</f>
        <v>0.33333333333333331</v>
      </c>
      <c r="BI7" s="145">
        <f t="shared" ref="BI7:BI14" si="13">SUM(BD7:BH7)</f>
        <v>1</v>
      </c>
      <c r="BK7" s="134"/>
      <c r="BL7" s="116"/>
      <c r="BM7" s="210" t="s">
        <v>68</v>
      </c>
      <c r="BN7" s="210"/>
      <c r="BO7" s="210" t="s">
        <v>69</v>
      </c>
      <c r="BP7" s="210" t="s">
        <v>73</v>
      </c>
      <c r="BQ7" s="210" t="s">
        <v>70</v>
      </c>
      <c r="BR7" s="210" t="s">
        <v>69</v>
      </c>
      <c r="BS7" s="210" t="s">
        <v>78</v>
      </c>
      <c r="BT7" s="210"/>
      <c r="BU7" s="210" t="s">
        <v>69</v>
      </c>
      <c r="BV7" s="210" t="s">
        <v>67</v>
      </c>
      <c r="BW7" s="210" t="s">
        <v>77</v>
      </c>
      <c r="BX7" s="210" t="s">
        <v>69</v>
      </c>
      <c r="BY7" s="210" t="s">
        <v>78</v>
      </c>
      <c r="BZ7" s="210"/>
      <c r="CA7" s="210" t="s">
        <v>69</v>
      </c>
      <c r="CB7" s="136" t="s">
        <v>78</v>
      </c>
      <c r="CC7" s="136"/>
      <c r="CD7" s="136"/>
      <c r="CE7" s="219" t="s">
        <v>66</v>
      </c>
      <c r="CF7" s="219" t="s">
        <v>70</v>
      </c>
      <c r="CG7" s="219" t="s">
        <v>74</v>
      </c>
      <c r="CH7" s="219" t="s">
        <v>76</v>
      </c>
      <c r="CI7" s="219" t="s">
        <v>72</v>
      </c>
      <c r="CJ7" s="220"/>
      <c r="CK7" s="219" t="s">
        <v>66</v>
      </c>
      <c r="CL7" s="219" t="s">
        <v>70</v>
      </c>
      <c r="CM7" s="219" t="s">
        <v>74</v>
      </c>
      <c r="CN7" s="219" t="s">
        <v>76</v>
      </c>
      <c r="CO7" s="219" t="s">
        <v>72</v>
      </c>
      <c r="CP7" s="138"/>
    </row>
    <row r="8" spans="2:94" ht="24" customHeight="1" x14ac:dyDescent="0.4">
      <c r="B8" s="65" t="s">
        <v>19</v>
      </c>
      <c r="C8" s="63">
        <f>Day1summary!A11</f>
        <v>19</v>
      </c>
      <c r="D8" s="64">
        <f>Day2summary!A14</f>
        <v>13</v>
      </c>
      <c r="E8" s="92">
        <f t="shared" si="0"/>
        <v>32</v>
      </c>
      <c r="F8" s="61">
        <v>10</v>
      </c>
      <c r="Q8" s="61" t="s">
        <v>9</v>
      </c>
      <c r="T8" s="60" t="s">
        <v>9</v>
      </c>
      <c r="AD8" s="108"/>
      <c r="AE8" s="133"/>
      <c r="AF8" s="185" t="s">
        <v>68</v>
      </c>
      <c r="AG8" s="185"/>
      <c r="AH8" s="185" t="s">
        <v>70</v>
      </c>
      <c r="AI8" s="186" t="s">
        <v>75</v>
      </c>
      <c r="AJ8" s="186"/>
      <c r="AK8" s="186" t="s">
        <v>70</v>
      </c>
      <c r="AL8" s="187" t="s">
        <v>79</v>
      </c>
      <c r="AM8" s="187"/>
      <c r="AN8" s="187" t="s">
        <v>70</v>
      </c>
      <c r="AO8" s="188" t="s">
        <v>82</v>
      </c>
      <c r="AP8" s="188" t="s">
        <v>70</v>
      </c>
      <c r="AQ8" s="188" t="s">
        <v>70</v>
      </c>
      <c r="AR8" s="189" t="s">
        <v>70</v>
      </c>
      <c r="AS8" s="189"/>
      <c r="AT8" s="189" t="s">
        <v>70</v>
      </c>
      <c r="AU8" s="136" t="s">
        <v>74</v>
      </c>
      <c r="AV8" s="136"/>
      <c r="AW8" s="136"/>
      <c r="AX8" s="164">
        <f t="shared" si="2"/>
        <v>1</v>
      </c>
      <c r="AY8" s="140">
        <f t="shared" si="3"/>
        <v>1</v>
      </c>
      <c r="AZ8" s="141">
        <f t="shared" si="4"/>
        <v>0</v>
      </c>
      <c r="BA8" s="142">
        <f t="shared" si="5"/>
        <v>1</v>
      </c>
      <c r="BB8" s="143">
        <f t="shared" si="6"/>
        <v>0</v>
      </c>
      <c r="BC8" s="170">
        <f t="shared" si="7"/>
        <v>3</v>
      </c>
      <c r="BD8" s="155">
        <f t="shared" si="8"/>
        <v>0.33333333333333331</v>
      </c>
      <c r="BE8" s="146">
        <f t="shared" si="9"/>
        <v>0.33333333333333331</v>
      </c>
      <c r="BF8" s="147">
        <f t="shared" si="10"/>
        <v>0</v>
      </c>
      <c r="BG8" s="148">
        <f t="shared" si="11"/>
        <v>0.33333333333333331</v>
      </c>
      <c r="BH8" s="156">
        <f t="shared" si="12"/>
        <v>0</v>
      </c>
      <c r="BI8" s="145">
        <f t="shared" si="13"/>
        <v>1</v>
      </c>
      <c r="BK8" s="134"/>
      <c r="BL8" s="116"/>
      <c r="BM8" s="211" t="s">
        <v>68</v>
      </c>
      <c r="BN8" s="211"/>
      <c r="BO8" s="211" t="s">
        <v>70</v>
      </c>
      <c r="BP8" s="211" t="s">
        <v>75</v>
      </c>
      <c r="BQ8" s="211"/>
      <c r="BR8" s="211" t="s">
        <v>70</v>
      </c>
      <c r="BS8" s="211" t="s">
        <v>79</v>
      </c>
      <c r="BT8" s="211"/>
      <c r="BU8" s="211" t="s">
        <v>70</v>
      </c>
      <c r="BV8" s="211" t="s">
        <v>82</v>
      </c>
      <c r="BW8" s="211" t="s">
        <v>70</v>
      </c>
      <c r="BX8" s="211" t="s">
        <v>70</v>
      </c>
      <c r="BY8" s="211" t="s">
        <v>70</v>
      </c>
      <c r="BZ8" s="211"/>
      <c r="CA8" s="211" t="s">
        <v>70</v>
      </c>
      <c r="CB8" s="136" t="s">
        <v>74</v>
      </c>
      <c r="CC8" s="136"/>
      <c r="CD8" s="136"/>
      <c r="CE8" s="221" t="s">
        <v>69</v>
      </c>
      <c r="CF8" s="221" t="s">
        <v>76</v>
      </c>
      <c r="CG8" s="221" t="s">
        <v>77</v>
      </c>
      <c r="CH8" s="221" t="s">
        <v>69</v>
      </c>
      <c r="CI8" s="221" t="s">
        <v>77</v>
      </c>
      <c r="CJ8" s="222" t="s">
        <v>104</v>
      </c>
      <c r="CK8" s="221" t="s">
        <v>69</v>
      </c>
      <c r="CL8" s="221" t="s">
        <v>76</v>
      </c>
      <c r="CM8" s="221" t="s">
        <v>77</v>
      </c>
      <c r="CN8" s="221" t="s">
        <v>69</v>
      </c>
      <c r="CO8" s="221" t="s">
        <v>77</v>
      </c>
      <c r="CP8" s="138"/>
    </row>
    <row r="9" spans="2:94" ht="24" customHeight="1" x14ac:dyDescent="0.4">
      <c r="B9" s="66" t="s">
        <v>20</v>
      </c>
      <c r="C9" s="63">
        <f>Day1summary!A12</f>
        <v>17</v>
      </c>
      <c r="D9" s="64">
        <f>Day2summary!A15</f>
        <v>23</v>
      </c>
      <c r="E9" s="92">
        <f t="shared" si="0"/>
        <v>40</v>
      </c>
      <c r="F9" s="61">
        <v>9</v>
      </c>
      <c r="H9" s="348" t="s">
        <v>102</v>
      </c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115"/>
      <c r="AE9" s="99">
        <v>1</v>
      </c>
      <c r="AF9" s="124">
        <f>Day2cards!AI11</f>
        <v>7</v>
      </c>
      <c r="AG9" s="124">
        <f>Day2cards!AI46</f>
        <v>2</v>
      </c>
      <c r="AH9" s="125">
        <f t="shared" ref="AH9" si="14">IF(AF9&lt;AG9,AF9,AG9)</f>
        <v>2</v>
      </c>
      <c r="AI9" s="126">
        <f>Day2cards!Y81</f>
        <v>6</v>
      </c>
      <c r="AJ9" s="126">
        <f>Day2cards!AD11</f>
        <v>4</v>
      </c>
      <c r="AK9" s="125">
        <f t="shared" ref="AK9:AK17" si="15">IF(AI9&lt;AJ9,AI9,AJ9)</f>
        <v>4</v>
      </c>
      <c r="AL9" s="127">
        <f>Day2cards!T46</f>
        <v>4</v>
      </c>
      <c r="AM9" s="127">
        <f>Day2cards!Y46</f>
        <v>8</v>
      </c>
      <c r="AN9" s="125">
        <f t="shared" ref="AN9:AN17" si="16">IF(AL9&lt;AM9,AL9,AM9)</f>
        <v>4</v>
      </c>
      <c r="AO9" s="128">
        <f>Day2cards!Y11</f>
        <v>4</v>
      </c>
      <c r="AP9" s="128">
        <f>Day2cards!T81</f>
        <v>5</v>
      </c>
      <c r="AQ9" s="125">
        <f t="shared" ref="AQ9:AQ17" si="17">IF(AO9&lt;AP9,AO9,AP9)</f>
        <v>4</v>
      </c>
      <c r="AR9" s="129">
        <f>Day2cards!T11</f>
        <v>8</v>
      </c>
      <c r="AS9" s="129">
        <f>Day2cards!AD46</f>
        <v>6</v>
      </c>
      <c r="AT9" s="125">
        <f t="shared" ref="AT9:AT17" si="18">IF(AR9&lt;AS9,AR9,AS9)</f>
        <v>6</v>
      </c>
      <c r="AU9" s="130">
        <f>MIN(AF9:AT9)</f>
        <v>2</v>
      </c>
      <c r="AV9" s="137"/>
      <c r="AW9" s="137"/>
      <c r="AX9" s="164">
        <f t="shared" si="2"/>
        <v>1</v>
      </c>
      <c r="AY9" s="140">
        <f t="shared" si="3"/>
        <v>1</v>
      </c>
      <c r="AZ9" s="141">
        <f t="shared" si="4"/>
        <v>0</v>
      </c>
      <c r="BA9" s="142">
        <f t="shared" si="5"/>
        <v>0</v>
      </c>
      <c r="BB9" s="143">
        <f t="shared" si="6"/>
        <v>0</v>
      </c>
      <c r="BC9" s="170">
        <f t="shared" si="7"/>
        <v>2</v>
      </c>
      <c r="BD9" s="155">
        <f t="shared" si="8"/>
        <v>0.5</v>
      </c>
      <c r="BE9" s="146">
        <f t="shared" si="9"/>
        <v>0.5</v>
      </c>
      <c r="BF9" s="147">
        <f t="shared" si="10"/>
        <v>0</v>
      </c>
      <c r="BG9" s="148">
        <f t="shared" si="11"/>
        <v>0</v>
      </c>
      <c r="BH9" s="156">
        <f t="shared" si="12"/>
        <v>0</v>
      </c>
      <c r="BI9" s="145">
        <f t="shared" si="13"/>
        <v>1</v>
      </c>
      <c r="BK9" s="137"/>
      <c r="BL9" s="149">
        <v>1</v>
      </c>
      <c r="BM9" s="212">
        <f>Day1cards!AI11</f>
        <v>6</v>
      </c>
      <c r="BN9" s="212">
        <f>Day1cards!AI46</f>
        <v>3</v>
      </c>
      <c r="BO9" s="213">
        <f t="shared" ref="BO9:BO17" si="19">IF(BM9&lt;BN9,BM9,BN9)</f>
        <v>3</v>
      </c>
      <c r="BP9" s="212">
        <f>Day1cards!Y81</f>
        <v>5</v>
      </c>
      <c r="BQ9" s="212">
        <f>Day1cards!AD11</f>
        <v>5</v>
      </c>
      <c r="BR9" s="213">
        <f t="shared" ref="BR9:BR17" si="20">IF(BP9&lt;BQ9,BP9,BQ9)</f>
        <v>5</v>
      </c>
      <c r="BS9" s="212">
        <f>Day1cards!T46</f>
        <v>4</v>
      </c>
      <c r="BT9" s="212">
        <f>Day1cards!Y46</f>
        <v>5</v>
      </c>
      <c r="BU9" s="213">
        <f t="shared" ref="BU9:BU17" si="21">IF(BS9&lt;BT9,BS9,BT9)</f>
        <v>4</v>
      </c>
      <c r="BV9" s="212">
        <f>Day1cards!Y11</f>
        <v>8</v>
      </c>
      <c r="BW9" s="212">
        <f>Day1cards!T81</f>
        <v>5</v>
      </c>
      <c r="BX9" s="213">
        <f t="shared" ref="BX9:BX17" si="22">IF(BV9&lt;BW9,BV9,BW9)</f>
        <v>5</v>
      </c>
      <c r="BY9" s="212">
        <f>Day1cards!T11</f>
        <v>3</v>
      </c>
      <c r="BZ9" s="212">
        <f>Day1cards!AD46</f>
        <v>7</v>
      </c>
      <c r="CA9" s="213">
        <f t="shared" ref="CA9:CA17" si="23">IF(BY9&lt;BZ9,BY9,BZ9)</f>
        <v>3</v>
      </c>
      <c r="CB9" s="130">
        <f t="shared" ref="CB9:CB17" si="24">MIN(BM9:CA9)</f>
        <v>3</v>
      </c>
      <c r="CC9" s="137"/>
      <c r="CD9" s="137"/>
      <c r="CE9" s="223">
        <f t="shared" ref="CE9:CE17" si="25">IF(BO9=CB9,1,0)</f>
        <v>1</v>
      </c>
      <c r="CF9" s="220">
        <f t="shared" ref="CF9:CF17" si="26">IF(BR9=CB9,1,0)</f>
        <v>0</v>
      </c>
      <c r="CG9" s="220">
        <f t="shared" ref="CG9:CG17" si="27">IF(BU9=CB9,1,0)</f>
        <v>0</v>
      </c>
      <c r="CH9" s="220">
        <f t="shared" ref="CH9:CH17" si="28">IF(BX9=CB9,1,0)</f>
        <v>0</v>
      </c>
      <c r="CI9" s="220">
        <f t="shared" ref="CI9:CI17" si="29">IF(CA9=CB9,1,0)</f>
        <v>1</v>
      </c>
      <c r="CJ9" s="224">
        <f>SUM(CE9:CI9)</f>
        <v>2</v>
      </c>
      <c r="CK9" s="225">
        <f>IF(CE9=1,1/CJ9,0)</f>
        <v>0.5</v>
      </c>
      <c r="CL9" s="226">
        <f>IF(CF9=1,1/CJ9,0)</f>
        <v>0</v>
      </c>
      <c r="CM9" s="226">
        <f>IF(CG9=1,1/CJ9,0)</f>
        <v>0</v>
      </c>
      <c r="CN9" s="226">
        <f>IF(CH9=1,1/CJ9,0)</f>
        <v>0</v>
      </c>
      <c r="CO9" s="227">
        <f>IF(CI9=1,1/CJ9,0)</f>
        <v>0.5</v>
      </c>
      <c r="CP9" s="139">
        <f>SUM(CK9:CO9)</f>
        <v>1</v>
      </c>
    </row>
    <row r="10" spans="2:94" ht="24" customHeight="1" x14ac:dyDescent="0.4">
      <c r="B10" s="67" t="s">
        <v>25</v>
      </c>
      <c r="C10" s="63">
        <f>Day1summary!A13</f>
        <v>18</v>
      </c>
      <c r="D10" s="64">
        <f>Day2summary!A16</f>
        <v>25</v>
      </c>
      <c r="E10" s="92">
        <f t="shared" si="0"/>
        <v>43</v>
      </c>
      <c r="F10" s="61">
        <v>7</v>
      </c>
      <c r="H10" s="109"/>
      <c r="I10" s="109" t="s">
        <v>117</v>
      </c>
      <c r="J10" s="109"/>
      <c r="K10" s="109">
        <v>1</v>
      </c>
      <c r="L10" s="109">
        <v>2</v>
      </c>
      <c r="M10" s="109">
        <v>3</v>
      </c>
      <c r="N10" s="109">
        <v>4</v>
      </c>
      <c r="O10" s="109">
        <v>5</v>
      </c>
      <c r="P10" s="109">
        <v>6</v>
      </c>
      <c r="Q10" s="109">
        <v>7</v>
      </c>
      <c r="R10" s="109">
        <v>8</v>
      </c>
      <c r="S10" s="109">
        <v>9</v>
      </c>
      <c r="T10" s="109">
        <v>10</v>
      </c>
      <c r="U10" s="109">
        <v>11</v>
      </c>
      <c r="V10" s="109">
        <v>12</v>
      </c>
      <c r="W10" s="109">
        <v>13</v>
      </c>
      <c r="X10" s="109">
        <v>14</v>
      </c>
      <c r="Y10" s="109">
        <v>15</v>
      </c>
      <c r="Z10" s="109">
        <v>16</v>
      </c>
      <c r="AA10" s="109">
        <v>17</v>
      </c>
      <c r="AB10" s="109">
        <v>18</v>
      </c>
      <c r="AC10" s="116" t="s">
        <v>34</v>
      </c>
      <c r="AD10" s="116"/>
      <c r="AE10" s="99">
        <v>2</v>
      </c>
      <c r="AF10" s="104">
        <f>Day2cards!AI12</f>
        <v>4</v>
      </c>
      <c r="AG10" s="104">
        <f>Day2cards!AI47</f>
        <v>7</v>
      </c>
      <c r="AH10" s="105">
        <f t="shared" ref="AH10:AH17" si="30">IF(AF10&lt;AG10,AF10,AG10)</f>
        <v>4</v>
      </c>
      <c r="AI10" s="111">
        <f>Day2cards!Y82</f>
        <v>4</v>
      </c>
      <c r="AJ10" s="111">
        <f>Day2cards!AD12</f>
        <v>8</v>
      </c>
      <c r="AK10" s="105">
        <f t="shared" si="15"/>
        <v>4</v>
      </c>
      <c r="AL10" s="112">
        <f>Day2cards!T47</f>
        <v>7</v>
      </c>
      <c r="AM10" s="112">
        <f>Day2cards!Y47</f>
        <v>5</v>
      </c>
      <c r="AN10" s="105">
        <f t="shared" si="16"/>
        <v>5</v>
      </c>
      <c r="AO10" s="113">
        <f>Day2cards!Y12</f>
        <v>7</v>
      </c>
      <c r="AP10" s="113">
        <f>Day2cards!T82</f>
        <v>8</v>
      </c>
      <c r="AQ10" s="105">
        <f t="shared" si="17"/>
        <v>7</v>
      </c>
      <c r="AR10" s="114">
        <f>Day2cards!T12</f>
        <v>4</v>
      </c>
      <c r="AS10" s="114">
        <f>Day2cards!AD47</f>
        <v>7</v>
      </c>
      <c r="AT10" s="105">
        <f t="shared" si="18"/>
        <v>4</v>
      </c>
      <c r="AU10" s="137">
        <f t="shared" ref="AU10:AU17" si="31">MIN(AF10:AT10)</f>
        <v>4</v>
      </c>
      <c r="AV10" s="137"/>
      <c r="AW10" s="137"/>
      <c r="AX10" s="164">
        <f t="shared" si="2"/>
        <v>0</v>
      </c>
      <c r="AY10" s="140">
        <f t="shared" si="3"/>
        <v>0</v>
      </c>
      <c r="AZ10" s="141">
        <f t="shared" si="4"/>
        <v>0</v>
      </c>
      <c r="BA10" s="142">
        <f t="shared" si="5"/>
        <v>0</v>
      </c>
      <c r="BB10" s="143">
        <f t="shared" si="6"/>
        <v>1</v>
      </c>
      <c r="BC10" s="170">
        <f t="shared" si="7"/>
        <v>1</v>
      </c>
      <c r="BD10" s="155">
        <f t="shared" si="8"/>
        <v>0</v>
      </c>
      <c r="BE10" s="146">
        <f t="shared" si="9"/>
        <v>0</v>
      </c>
      <c r="BF10" s="147">
        <f t="shared" si="10"/>
        <v>0</v>
      </c>
      <c r="BG10" s="148">
        <f t="shared" si="11"/>
        <v>0</v>
      </c>
      <c r="BH10" s="156">
        <f t="shared" si="12"/>
        <v>1</v>
      </c>
      <c r="BI10" s="145">
        <f t="shared" si="13"/>
        <v>1</v>
      </c>
      <c r="BK10" s="137"/>
      <c r="BL10" s="149">
        <v>2</v>
      </c>
      <c r="BM10" s="118">
        <f>Day1cards!AI12</f>
        <v>4</v>
      </c>
      <c r="BN10" s="118">
        <f>Day1cards!AI47</f>
        <v>7</v>
      </c>
      <c r="BO10" s="119">
        <f t="shared" si="19"/>
        <v>4</v>
      </c>
      <c r="BP10" s="118">
        <f>Day1cards!Y82</f>
        <v>3</v>
      </c>
      <c r="BQ10" s="118">
        <f>Day1cards!AD12</f>
        <v>6</v>
      </c>
      <c r="BR10" s="119">
        <f t="shared" si="20"/>
        <v>3</v>
      </c>
      <c r="BS10" s="118">
        <f>Day1cards!T47</f>
        <v>9</v>
      </c>
      <c r="BT10" s="118">
        <f>Day1cards!Y47</f>
        <v>9</v>
      </c>
      <c r="BU10" s="119">
        <f t="shared" si="21"/>
        <v>9</v>
      </c>
      <c r="BV10" s="118">
        <f>Day1cards!Y12</f>
        <v>5</v>
      </c>
      <c r="BW10" s="118">
        <f>Day1cards!T82</f>
        <v>3</v>
      </c>
      <c r="BX10" s="119">
        <f t="shared" si="22"/>
        <v>3</v>
      </c>
      <c r="BY10" s="118">
        <f>Day1cards!T12</f>
        <v>6</v>
      </c>
      <c r="BZ10" s="118">
        <f>Day1cards!AD47</f>
        <v>5</v>
      </c>
      <c r="CA10" s="119">
        <f t="shared" si="23"/>
        <v>5</v>
      </c>
      <c r="CB10" s="137">
        <f t="shared" si="24"/>
        <v>3</v>
      </c>
      <c r="CC10" s="137"/>
      <c r="CD10" s="137"/>
      <c r="CE10" s="223">
        <f t="shared" si="25"/>
        <v>0</v>
      </c>
      <c r="CF10" s="220">
        <f t="shared" si="26"/>
        <v>1</v>
      </c>
      <c r="CG10" s="220">
        <f t="shared" si="27"/>
        <v>0</v>
      </c>
      <c r="CH10" s="220">
        <f t="shared" si="28"/>
        <v>1</v>
      </c>
      <c r="CI10" s="220">
        <f t="shared" si="29"/>
        <v>0</v>
      </c>
      <c r="CJ10" s="224">
        <f t="shared" ref="CJ10:CJ17" si="32">SUM(CE10:CI10)</f>
        <v>2</v>
      </c>
      <c r="CK10" s="225">
        <f t="shared" ref="CK10:CK17" si="33">IF(CE10=1,1/CJ10,0)</f>
        <v>0</v>
      </c>
      <c r="CL10" s="226">
        <f t="shared" ref="CL10:CL17" si="34">IF(CF10=1,1/CJ10,0)</f>
        <v>0.5</v>
      </c>
      <c r="CM10" s="226">
        <f t="shared" ref="CM10:CM17" si="35">IF(CG10=1,1/CJ10,0)</f>
        <v>0</v>
      </c>
      <c r="CN10" s="226">
        <f t="shared" ref="CN10:CN17" si="36">IF(CH10=1,1/CJ10,0)</f>
        <v>0.5</v>
      </c>
      <c r="CO10" s="227">
        <f t="shared" ref="CO10:CO17" si="37">IF(CI10=1,1/CJ10,0)</f>
        <v>0</v>
      </c>
      <c r="CP10" s="139">
        <f t="shared" ref="CP10:CP17" si="38">SUM(CK10:CO10)</f>
        <v>1</v>
      </c>
    </row>
    <row r="11" spans="2:94" ht="24" customHeight="1" x14ac:dyDescent="0.4">
      <c r="B11" s="62" t="s">
        <v>39</v>
      </c>
      <c r="C11" s="63">
        <f>Day1summary!A14</f>
        <v>26</v>
      </c>
      <c r="D11" s="64">
        <f>Day2summary!A17</f>
        <v>16</v>
      </c>
      <c r="E11" s="92">
        <f t="shared" si="0"/>
        <v>42</v>
      </c>
      <c r="F11" s="61">
        <v>8</v>
      </c>
      <c r="H11" s="205" t="s">
        <v>44</v>
      </c>
      <c r="I11" s="205"/>
      <c r="J11" s="117"/>
      <c r="K11" s="118">
        <f>IF(Day2cards!BE11&gt;Day2cards!BE46,Day2cards!BE11,Day2cards!BE46)</f>
        <v>4</v>
      </c>
      <c r="L11" s="118">
        <f>IF(Day2cards!BE12&gt;Day2cards!BE47,Day2cards!BE12,Day2cards!BE47)</f>
        <v>3</v>
      </c>
      <c r="M11" s="118">
        <f>IF(Day2cards!BE13&gt;Day2cards!BE48,Day2cards!BE13,Day2cards!BE48)</f>
        <v>3</v>
      </c>
      <c r="N11" s="118">
        <f>IF(Day2cards!BE14&gt;Day2cards!BE49,Day2cards!BE14,Day2cards!BE49)</f>
        <v>3</v>
      </c>
      <c r="O11" s="118">
        <f>IF(Day2cards!BE15&gt;Day2cards!BE50,Day2cards!BE15,Day2cards!BE50)</f>
        <v>1</v>
      </c>
      <c r="P11" s="118">
        <f>IF(Day2cards!BE16&gt;Day2cards!BE51,Day2cards!BE16,Day1cards!BE51)</f>
        <v>0</v>
      </c>
      <c r="Q11" s="118">
        <f>IF(Day2cards!BE17&gt;Day2cards!BE52,Day2cards!BE17,Day2cards!BE52)</f>
        <v>3</v>
      </c>
      <c r="R11" s="118">
        <f>IF(Day2cards!BE18&gt;Day2cards!BE53,Day2cards!BE18,Day2cards!BE53)</f>
        <v>2</v>
      </c>
      <c r="S11" s="118">
        <f>IF(Day2cards!BE19&gt;Day2cards!BE54,Day2cards!BE19,Day2cards!BE54)</f>
        <v>3</v>
      </c>
      <c r="T11" s="118">
        <f>IF(Day2cards!BE21&gt;Day2cards!BE56,Day2cards!BE21,Day2cards!BE56)</f>
        <v>4</v>
      </c>
      <c r="U11" s="118">
        <f>IF(Day2cards!BE22&gt;Day2cards!BE57,Day2cards!BE22,Day2cards!BE57)</f>
        <v>2</v>
      </c>
      <c r="V11" s="118">
        <f>IF(Day2cards!BE23&gt;Day2cards!BE58,Day2cards!BE23,Day2cards!BE58)</f>
        <v>3</v>
      </c>
      <c r="W11" s="118">
        <f>IF(Day2cards!BE24&gt;Day2cards!BE59,Day2cards!BE24,Day2cards!BE59)</f>
        <v>3</v>
      </c>
      <c r="X11" s="118">
        <f>IF(Day2cards!BE25&gt;Day2cards!BE60,Day2cards!BE25,Day2cards!BE60)</f>
        <v>3</v>
      </c>
      <c r="Y11" s="118">
        <f>IF(Day2cards!BE26&gt;Day2cards!BE61,Day2cards!BE26,Day2cards!BE61)</f>
        <v>2</v>
      </c>
      <c r="Z11" s="118">
        <f>IF(Day2cards!BE27&gt;Day2cards!BE62,Day2cards!BE27,Day2cards!BE62)</f>
        <v>1</v>
      </c>
      <c r="AA11" s="118">
        <f>IF(Day2cards!BE28&gt;Day2cards!BE63,Day2cards!BE28,Day2cards!BE63)</f>
        <v>0</v>
      </c>
      <c r="AB11" s="118">
        <f>IF(Day2cards!BE29&gt;Day2cards!BE64,Day2cards!BE29,Day2cards!BE64)</f>
        <v>2</v>
      </c>
      <c r="AC11" s="118">
        <f>SUM(K11:AB11)</f>
        <v>42</v>
      </c>
      <c r="AD11" s="132"/>
      <c r="AE11" s="99">
        <v>3</v>
      </c>
      <c r="AF11" s="124">
        <f>Day2cards!AI13</f>
        <v>3</v>
      </c>
      <c r="AG11" s="124">
        <f>Day2cards!AI48</f>
        <v>5</v>
      </c>
      <c r="AH11" s="125">
        <f t="shared" si="30"/>
        <v>3</v>
      </c>
      <c r="AI11" s="126">
        <f>Day2cards!Y83</f>
        <v>8</v>
      </c>
      <c r="AJ11" s="126">
        <f>Day2cards!AD13</f>
        <v>3</v>
      </c>
      <c r="AK11" s="125">
        <f t="shared" si="15"/>
        <v>3</v>
      </c>
      <c r="AL11" s="127">
        <f>Day2cards!T48</f>
        <v>4</v>
      </c>
      <c r="AM11" s="127">
        <f>Day2cards!Y48</f>
        <v>9</v>
      </c>
      <c r="AN11" s="125">
        <f t="shared" si="16"/>
        <v>4</v>
      </c>
      <c r="AO11" s="128">
        <f>Day2cards!Y13</f>
        <v>3</v>
      </c>
      <c r="AP11" s="128">
        <f>Day2cards!T83</f>
        <v>7</v>
      </c>
      <c r="AQ11" s="125">
        <f t="shared" si="17"/>
        <v>3</v>
      </c>
      <c r="AR11" s="129">
        <f>Day2cards!T13</f>
        <v>5</v>
      </c>
      <c r="AS11" s="129">
        <f>Day2cards!AD48</f>
        <v>5</v>
      </c>
      <c r="AT11" s="125">
        <f t="shared" si="18"/>
        <v>5</v>
      </c>
      <c r="AU11" s="130">
        <f t="shared" si="31"/>
        <v>3</v>
      </c>
      <c r="AV11" s="137"/>
      <c r="AW11" s="137"/>
      <c r="AX11" s="164">
        <f t="shared" si="2"/>
        <v>0</v>
      </c>
      <c r="AY11" s="140">
        <f t="shared" si="3"/>
        <v>1</v>
      </c>
      <c r="AZ11" s="141">
        <f t="shared" si="4"/>
        <v>0</v>
      </c>
      <c r="BA11" s="142">
        <f t="shared" si="5"/>
        <v>1</v>
      </c>
      <c r="BB11" s="143">
        <f t="shared" si="6"/>
        <v>0</v>
      </c>
      <c r="BC11" s="170">
        <f t="shared" si="7"/>
        <v>2</v>
      </c>
      <c r="BD11" s="155">
        <f t="shared" si="8"/>
        <v>0</v>
      </c>
      <c r="BE11" s="146">
        <f t="shared" si="9"/>
        <v>0.5</v>
      </c>
      <c r="BF11" s="147">
        <f t="shared" si="10"/>
        <v>0</v>
      </c>
      <c r="BG11" s="148">
        <f t="shared" si="11"/>
        <v>0.5</v>
      </c>
      <c r="BH11" s="156">
        <f t="shared" si="12"/>
        <v>0</v>
      </c>
      <c r="BI11" s="145">
        <f t="shared" si="13"/>
        <v>1</v>
      </c>
      <c r="BK11" s="137"/>
      <c r="BL11" s="149">
        <v>3</v>
      </c>
      <c r="BM11" s="212">
        <f>Day1cards!AI13</f>
        <v>3</v>
      </c>
      <c r="BN11" s="212">
        <f>Day1cards!AI48</f>
        <v>7</v>
      </c>
      <c r="BO11" s="213">
        <f t="shared" si="19"/>
        <v>3</v>
      </c>
      <c r="BP11" s="212">
        <f>Day1cards!Y83</f>
        <v>2</v>
      </c>
      <c r="BQ11" s="212">
        <f>Day1cards!AD13</f>
        <v>2</v>
      </c>
      <c r="BR11" s="213">
        <f t="shared" si="20"/>
        <v>2</v>
      </c>
      <c r="BS11" s="212">
        <f>Day1cards!T48</f>
        <v>6</v>
      </c>
      <c r="BT11" s="212">
        <f>Day1cards!Y48</f>
        <v>5</v>
      </c>
      <c r="BU11" s="213">
        <f t="shared" si="21"/>
        <v>5</v>
      </c>
      <c r="BV11" s="212">
        <f>Day1cards!Y13</f>
        <v>4</v>
      </c>
      <c r="BW11" s="212">
        <f>Day1cards!T83</f>
        <v>7</v>
      </c>
      <c r="BX11" s="213">
        <f t="shared" si="22"/>
        <v>4</v>
      </c>
      <c r="BY11" s="212">
        <f>Day1cards!T13</f>
        <v>4</v>
      </c>
      <c r="BZ11" s="212">
        <f>Day1cards!AD48</f>
        <v>4</v>
      </c>
      <c r="CA11" s="213">
        <f t="shared" si="23"/>
        <v>4</v>
      </c>
      <c r="CB11" s="130">
        <f t="shared" si="24"/>
        <v>2</v>
      </c>
      <c r="CC11" s="137"/>
      <c r="CD11" s="137"/>
      <c r="CE11" s="223">
        <f t="shared" si="25"/>
        <v>0</v>
      </c>
      <c r="CF11" s="220">
        <f t="shared" si="26"/>
        <v>1</v>
      </c>
      <c r="CG11" s="220">
        <f t="shared" si="27"/>
        <v>0</v>
      </c>
      <c r="CH11" s="220">
        <f t="shared" si="28"/>
        <v>0</v>
      </c>
      <c r="CI11" s="220">
        <f t="shared" si="29"/>
        <v>0</v>
      </c>
      <c r="CJ11" s="224">
        <f t="shared" si="32"/>
        <v>1</v>
      </c>
      <c r="CK11" s="225">
        <f t="shared" si="33"/>
        <v>0</v>
      </c>
      <c r="CL11" s="226">
        <f t="shared" si="34"/>
        <v>1</v>
      </c>
      <c r="CM11" s="226">
        <f t="shared" si="35"/>
        <v>0</v>
      </c>
      <c r="CN11" s="226">
        <f t="shared" si="36"/>
        <v>0</v>
      </c>
      <c r="CO11" s="227">
        <f t="shared" si="37"/>
        <v>0</v>
      </c>
      <c r="CP11" s="139">
        <f t="shared" si="38"/>
        <v>1</v>
      </c>
    </row>
    <row r="12" spans="2:94" ht="24" customHeight="1" x14ac:dyDescent="0.4">
      <c r="B12" s="65" t="s">
        <v>18</v>
      </c>
      <c r="C12" s="63">
        <f>Day1summary!A15</f>
        <v>30</v>
      </c>
      <c r="D12" s="64">
        <f>Day2summary!A18</f>
        <v>16</v>
      </c>
      <c r="E12" s="92">
        <f t="shared" si="0"/>
        <v>46</v>
      </c>
      <c r="F12" s="61">
        <v>5</v>
      </c>
      <c r="H12" s="205" t="s">
        <v>45</v>
      </c>
      <c r="I12" s="205"/>
      <c r="J12" s="120"/>
      <c r="K12" s="118">
        <f>IF(Day2cards!AU81&gt;Day2cards!AU11,Day2cards!AU81,Day1cards!AU11)</f>
        <v>0</v>
      </c>
      <c r="L12" s="118">
        <f>IF(Day2cards!AU82&gt;Day2cards!AU12,Day2cards!AU82,Day2cards!AU12)</f>
        <v>3</v>
      </c>
      <c r="M12" s="118">
        <f>IF(Day2cards!AU83&gt;Day2cards!AU13,Day2cards!AU83,Day2cards!AU13)</f>
        <v>3</v>
      </c>
      <c r="N12" s="118">
        <f>IF(Day2cards!AU84&gt;Day2cards!AU14,Day2cards!AU84,Day2cards!AU14)</f>
        <v>1</v>
      </c>
      <c r="O12" s="118">
        <f>IF(Day2cards!AU85&gt;Day2cards!AU15,Day2cards!AU85,Day2cards!AU15)</f>
        <v>2</v>
      </c>
      <c r="P12" s="118">
        <f>IF(Day2cards!AU86&gt;Day2cards!AU16,Day2cards!AU86,Day2cards!AU16)</f>
        <v>0</v>
      </c>
      <c r="Q12" s="118">
        <f>IF(Day2cards!AU87&gt;Day2cards!AU17,Day2cards!AU87,Day2cards!AU17)</f>
        <v>1</v>
      </c>
      <c r="R12" s="118">
        <f>IF(Day2cards!AU88&gt;Day2cards!AU18,Day2cards!AU88,Day2cards!AU18)</f>
        <v>1</v>
      </c>
      <c r="S12" s="118">
        <f>IF(Day2cards!AU89&gt;Day2cards!AU19,Day2cards!AU89,Day2cards!AU19)</f>
        <v>2</v>
      </c>
      <c r="T12" s="118">
        <f>IF(Day2cards!AU91&gt;Day2cards!AU21,Day2cards!AU91,Day2cards!AU21)</f>
        <v>2</v>
      </c>
      <c r="U12" s="118">
        <f>IF(Day2cards!AU92&gt;Day2cards!AU22,Day2cards!AU92,Day2cards!AU22)</f>
        <v>2</v>
      </c>
      <c r="V12" s="118">
        <f>IF(Day2cards!AU93&gt;Day2cards!AU23,Day2cards!AU93,Day2cards!AU23)</f>
        <v>2</v>
      </c>
      <c r="W12" s="118">
        <f>IF(Day2cards!AU94&gt;Day2cards!AU24,Day2cards!AU94,Day2cards!AU24)</f>
        <v>5</v>
      </c>
      <c r="X12" s="118">
        <f>IF(Day2cards!AU95&gt;Day2cards!AU25,Day2cards!AU95,Day2cards!AU25)</f>
        <v>2</v>
      </c>
      <c r="Y12" s="118">
        <f>IF(Day2cards!AU96&gt;Day2cards!AU26,Day2cards!AU96,Day2cards!AU26)</f>
        <v>1</v>
      </c>
      <c r="Z12" s="118">
        <f>IF(Day2cards!AU97&gt;Day2cards!AU27,Day2cards!AU97,Day2cards!AU27)</f>
        <v>1</v>
      </c>
      <c r="AA12" s="118">
        <f>IF(Day2cards!AU98&gt;Day2cards!AU28,Day2cards!AU98,Day2cards!AU28)</f>
        <v>1</v>
      </c>
      <c r="AB12" s="118">
        <f>IF(Day2cards!AU99&gt;Day2cards!AU29,Day2cards!AU99,Day2cards!AU29)</f>
        <v>2</v>
      </c>
      <c r="AC12" s="118">
        <f>SUM(K12:AB12)</f>
        <v>31</v>
      </c>
      <c r="AD12" s="132"/>
      <c r="AE12" s="99">
        <v>4</v>
      </c>
      <c r="AF12" s="104">
        <f>Day2cards!AI14</f>
        <v>5</v>
      </c>
      <c r="AG12" s="104">
        <f>Day2cards!AI49</f>
        <v>2</v>
      </c>
      <c r="AH12" s="105">
        <f t="shared" si="30"/>
        <v>2</v>
      </c>
      <c r="AI12" s="111">
        <f>Day2cards!Y84</f>
        <v>4</v>
      </c>
      <c r="AJ12" s="111">
        <f>Day2cards!AD14</f>
        <v>2</v>
      </c>
      <c r="AK12" s="105">
        <f t="shared" si="15"/>
        <v>2</v>
      </c>
      <c r="AL12" s="112">
        <f>Day2cards!T49</f>
        <v>4</v>
      </c>
      <c r="AM12" s="112">
        <f>Day2cards!Y49</f>
        <v>9</v>
      </c>
      <c r="AN12" s="105">
        <f t="shared" si="16"/>
        <v>4</v>
      </c>
      <c r="AO12" s="113">
        <f>Day2cards!Y14</f>
        <v>4</v>
      </c>
      <c r="AP12" s="113">
        <f>Day2cards!T84</f>
        <v>3</v>
      </c>
      <c r="AQ12" s="105">
        <f t="shared" si="17"/>
        <v>3</v>
      </c>
      <c r="AR12" s="114">
        <f>Day2cards!T14</f>
        <v>3</v>
      </c>
      <c r="AS12" s="114">
        <f>Day2cards!AD49</f>
        <v>3</v>
      </c>
      <c r="AT12" s="105">
        <f t="shared" si="18"/>
        <v>3</v>
      </c>
      <c r="AU12" s="137">
        <f t="shared" si="31"/>
        <v>2</v>
      </c>
      <c r="AV12" s="137"/>
      <c r="AW12" s="137"/>
      <c r="AX12" s="164">
        <f t="shared" si="2"/>
        <v>1</v>
      </c>
      <c r="AY12" s="140">
        <f t="shared" si="3"/>
        <v>0</v>
      </c>
      <c r="AZ12" s="141">
        <f t="shared" si="4"/>
        <v>0</v>
      </c>
      <c r="BA12" s="142">
        <f t="shared" si="5"/>
        <v>1</v>
      </c>
      <c r="BB12" s="143">
        <f t="shared" si="6"/>
        <v>1</v>
      </c>
      <c r="BC12" s="170">
        <f t="shared" si="7"/>
        <v>3</v>
      </c>
      <c r="BD12" s="155">
        <f t="shared" si="8"/>
        <v>0.33333333333333331</v>
      </c>
      <c r="BE12" s="146">
        <f t="shared" si="9"/>
        <v>0</v>
      </c>
      <c r="BF12" s="147">
        <f t="shared" si="10"/>
        <v>0</v>
      </c>
      <c r="BG12" s="148">
        <f t="shared" si="11"/>
        <v>0.33333333333333331</v>
      </c>
      <c r="BH12" s="156">
        <f t="shared" si="12"/>
        <v>0.33333333333333331</v>
      </c>
      <c r="BI12" s="145">
        <f t="shared" si="13"/>
        <v>1</v>
      </c>
      <c r="BK12" s="137"/>
      <c r="BL12" s="149">
        <v>4</v>
      </c>
      <c r="BM12" s="118">
        <f>Day1cards!AI14</f>
        <v>4</v>
      </c>
      <c r="BN12" s="118">
        <f>Day1cards!AI49</f>
        <v>5</v>
      </c>
      <c r="BO12" s="119">
        <f t="shared" si="19"/>
        <v>4</v>
      </c>
      <c r="BP12" s="118">
        <f>Day1cards!Y84</f>
        <v>3</v>
      </c>
      <c r="BQ12" s="118">
        <f>Day1cards!AD14</f>
        <v>3</v>
      </c>
      <c r="BR12" s="119">
        <f t="shared" si="20"/>
        <v>3</v>
      </c>
      <c r="BS12" s="118">
        <f>Day1cards!T49</f>
        <v>3</v>
      </c>
      <c r="BT12" s="118">
        <f>Day1cards!Y49</f>
        <v>5</v>
      </c>
      <c r="BU12" s="119">
        <f t="shared" si="21"/>
        <v>3</v>
      </c>
      <c r="BV12" s="118">
        <f>Day1cards!Y14</f>
        <v>3</v>
      </c>
      <c r="BW12" s="118">
        <f>Day1cards!T84</f>
        <v>3</v>
      </c>
      <c r="BX12" s="119">
        <f t="shared" si="22"/>
        <v>3</v>
      </c>
      <c r="BY12" s="118">
        <f>Day1cards!T14</f>
        <v>4</v>
      </c>
      <c r="BZ12" s="118">
        <f>Day1cards!AD49</f>
        <v>4</v>
      </c>
      <c r="CA12" s="119">
        <f t="shared" si="23"/>
        <v>4</v>
      </c>
      <c r="CB12" s="137">
        <f t="shared" si="24"/>
        <v>3</v>
      </c>
      <c r="CC12" s="137"/>
      <c r="CD12" s="137"/>
      <c r="CE12" s="223">
        <f t="shared" si="25"/>
        <v>0</v>
      </c>
      <c r="CF12" s="220">
        <f t="shared" si="26"/>
        <v>1</v>
      </c>
      <c r="CG12" s="220">
        <f t="shared" si="27"/>
        <v>1</v>
      </c>
      <c r="CH12" s="220">
        <f t="shared" si="28"/>
        <v>1</v>
      </c>
      <c r="CI12" s="220">
        <f t="shared" si="29"/>
        <v>0</v>
      </c>
      <c r="CJ12" s="224">
        <f t="shared" si="32"/>
        <v>3</v>
      </c>
      <c r="CK12" s="225">
        <f t="shared" si="33"/>
        <v>0</v>
      </c>
      <c r="CL12" s="226">
        <f t="shared" si="34"/>
        <v>0.33333333333333331</v>
      </c>
      <c r="CM12" s="226">
        <f t="shared" si="35"/>
        <v>0.33333333333333331</v>
      </c>
      <c r="CN12" s="226">
        <f t="shared" si="36"/>
        <v>0.33333333333333331</v>
      </c>
      <c r="CO12" s="227">
        <f t="shared" si="37"/>
        <v>0</v>
      </c>
      <c r="CP12" s="139">
        <f t="shared" si="38"/>
        <v>1</v>
      </c>
    </row>
    <row r="13" spans="2:94" ht="24" customHeight="1" x14ac:dyDescent="0.4">
      <c r="B13" s="66" t="s">
        <v>26</v>
      </c>
      <c r="C13" s="63">
        <f>Day1summary!A16</f>
        <v>0</v>
      </c>
      <c r="D13" s="64">
        <f>Day2summary!A19</f>
        <v>36</v>
      </c>
      <c r="E13" s="92">
        <f t="shared" si="0"/>
        <v>36</v>
      </c>
      <c r="H13" s="205" t="s">
        <v>46</v>
      </c>
      <c r="I13" s="205"/>
      <c r="J13" s="121"/>
      <c r="K13" s="118">
        <f>IF(Day2cards!AP46&gt;Day2cards!AU46,Day2cards!AP46,Day2cards!AU46)</f>
        <v>2</v>
      </c>
      <c r="L13" s="118">
        <f>IF(Day2cards!AP47&gt;Day2cards!AU47,Day2cards!AP47,Day2cards!AU47)</f>
        <v>2</v>
      </c>
      <c r="M13" s="118">
        <f>IF(Day2cards!AP48&gt;Day2cards!AU48,Day2cards!AP48,Day2cards!AU48)</f>
        <v>2</v>
      </c>
      <c r="N13" s="118">
        <f>IF(Day2cards!AP49&gt;Day2cards!AU49,Day2cards!AP49,Day2cards!AU49)</f>
        <v>1</v>
      </c>
      <c r="O13" s="118">
        <f>IF(Day2cards!AP50&gt;Day2cards!AU50,Day2cards!AP50,Day2cards!AU50)</f>
        <v>1</v>
      </c>
      <c r="P13" s="118">
        <f>IF(Day2cards!AP51&gt;Day2cards!AU51,Day2cards!AP51,Day2cards!AU51)</f>
        <v>0</v>
      </c>
      <c r="Q13" s="118">
        <f>IF(Day2cards!AP52&gt;Day2cards!AU52,Day2cards!AP52,Day2cards!AU52)</f>
        <v>0</v>
      </c>
      <c r="R13" s="118">
        <f>IF(Day2cards!AP53&gt;Day2cards!AU53,Day2cards!AP53,Day2cards!AU53)</f>
        <v>2</v>
      </c>
      <c r="S13" s="118">
        <f>IF(Day2cards!AP54&gt;Day2cards!AU54,Day2cards!AP54,Day2cards!AU54)</f>
        <v>2</v>
      </c>
      <c r="T13" s="118">
        <f>IF(Day2cards!AP56&gt;Day2cards!AU56,Day2cards!AP56,Day2cards!AU56)</f>
        <v>3</v>
      </c>
      <c r="U13" s="118">
        <f>IF(Day2cards!AP57&gt;Day2cards!AU57,Day2cards!AP57,Day2cards!AU57)</f>
        <v>2</v>
      </c>
      <c r="V13" s="118">
        <f>IF(Day2cards!AP58&gt;Day2cards!AU58,Day2cards!AP58,Day2cards!AU58)</f>
        <v>2</v>
      </c>
      <c r="W13" s="118">
        <f>IF(Day2cards!AP59&gt;Day2cards!AU59,Day2cards!AP59,Day2cards!AU59)</f>
        <v>0</v>
      </c>
      <c r="X13" s="118">
        <f>IF(Day2cards!AP60&gt;Day2cards!AU60,Day2cards!AP60,Day2cards!AU60)</f>
        <v>3</v>
      </c>
      <c r="Y13" s="118">
        <f>IF(Day2cards!AP61&gt;Day2cards!AU61,Day2cards!AP61,Day2cards!AU61)</f>
        <v>1</v>
      </c>
      <c r="Z13" s="118">
        <f>IF(Day2cards!AP62&gt;Day2cards!AU62,Day2cards!AP62,Day2cards!AU62)</f>
        <v>0</v>
      </c>
      <c r="AA13" s="118">
        <f>IF(Day2cards!AP63&gt;Day2cards!AU63,Day2cards!AP63,Day2cards!AU63)</f>
        <v>1</v>
      </c>
      <c r="AB13" s="118">
        <f>IF(Day2cards!AP64&gt;Day2cards!AU64,Day2cards!AP64,Day2cards!AU64)</f>
        <v>2</v>
      </c>
      <c r="AC13" s="118">
        <f>SUM(K13:AB13)</f>
        <v>26</v>
      </c>
      <c r="AD13" s="132"/>
      <c r="AE13" s="99">
        <v>5</v>
      </c>
      <c r="AF13" s="124">
        <f>Day2cards!AI15</f>
        <v>7</v>
      </c>
      <c r="AG13" s="124">
        <f>Day2cards!AI50</f>
        <v>5</v>
      </c>
      <c r="AH13" s="125">
        <f t="shared" si="30"/>
        <v>5</v>
      </c>
      <c r="AI13" s="126">
        <f>Day2cards!Y85</f>
        <v>5</v>
      </c>
      <c r="AJ13" s="126">
        <f>Day2cards!AD15</f>
        <v>5</v>
      </c>
      <c r="AK13" s="125">
        <f t="shared" si="15"/>
        <v>5</v>
      </c>
      <c r="AL13" s="127">
        <f>Day2cards!T50</f>
        <v>5</v>
      </c>
      <c r="AM13" s="127">
        <f>Day2cards!Y50</f>
        <v>6</v>
      </c>
      <c r="AN13" s="125">
        <f t="shared" si="16"/>
        <v>5</v>
      </c>
      <c r="AO13" s="128">
        <f>Day2cards!Y15</f>
        <v>4</v>
      </c>
      <c r="AP13" s="128">
        <f>Day2cards!T85</f>
        <v>6</v>
      </c>
      <c r="AQ13" s="125">
        <f t="shared" si="17"/>
        <v>4</v>
      </c>
      <c r="AR13" s="129">
        <f>Day2cards!T15</f>
        <v>4</v>
      </c>
      <c r="AS13" s="129">
        <f>Day2cards!AD50</f>
        <v>3</v>
      </c>
      <c r="AT13" s="125">
        <f t="shared" si="18"/>
        <v>3</v>
      </c>
      <c r="AU13" s="130">
        <f t="shared" si="31"/>
        <v>3</v>
      </c>
      <c r="AV13" s="137"/>
      <c r="AW13" s="137"/>
      <c r="AX13" s="164">
        <f t="shared" si="2"/>
        <v>0</v>
      </c>
      <c r="AY13" s="140">
        <f t="shared" si="3"/>
        <v>1</v>
      </c>
      <c r="AZ13" s="141">
        <f t="shared" si="4"/>
        <v>0</v>
      </c>
      <c r="BA13" s="142">
        <f t="shared" si="5"/>
        <v>0</v>
      </c>
      <c r="BB13" s="143">
        <f t="shared" si="6"/>
        <v>0</v>
      </c>
      <c r="BC13" s="170">
        <f t="shared" si="7"/>
        <v>1</v>
      </c>
      <c r="BD13" s="155">
        <f t="shared" si="8"/>
        <v>0</v>
      </c>
      <c r="BE13" s="146">
        <f t="shared" si="9"/>
        <v>1</v>
      </c>
      <c r="BF13" s="147">
        <f t="shared" si="10"/>
        <v>0</v>
      </c>
      <c r="BG13" s="148">
        <f t="shared" si="11"/>
        <v>0</v>
      </c>
      <c r="BH13" s="156">
        <f t="shared" si="12"/>
        <v>0</v>
      </c>
      <c r="BI13" s="145">
        <f t="shared" si="13"/>
        <v>1</v>
      </c>
      <c r="BK13" s="137"/>
      <c r="BL13" s="149">
        <v>5</v>
      </c>
      <c r="BM13" s="212">
        <f>Day1cards!AI15</f>
        <v>5</v>
      </c>
      <c r="BN13" s="212">
        <f>Day1cards!AI50</f>
        <v>5</v>
      </c>
      <c r="BO13" s="213">
        <f t="shared" si="19"/>
        <v>5</v>
      </c>
      <c r="BP13" s="212">
        <f>Day1cards!Y85</f>
        <v>6</v>
      </c>
      <c r="BQ13" s="212">
        <f>Day1cards!AD15</f>
        <v>4</v>
      </c>
      <c r="BR13" s="213">
        <f t="shared" si="20"/>
        <v>4</v>
      </c>
      <c r="BS13" s="212">
        <f>Day1cards!T50</f>
        <v>4</v>
      </c>
      <c r="BT13" s="212">
        <f>Day1cards!Y50</f>
        <v>5</v>
      </c>
      <c r="BU13" s="213">
        <f t="shared" si="21"/>
        <v>4</v>
      </c>
      <c r="BV13" s="212">
        <f>Day1cards!Y15</f>
        <v>6</v>
      </c>
      <c r="BW13" s="212">
        <f>Day1cards!T85</f>
        <v>8</v>
      </c>
      <c r="BX13" s="213">
        <f t="shared" si="22"/>
        <v>6</v>
      </c>
      <c r="BY13" s="212">
        <f>Day1cards!T15</f>
        <v>4</v>
      </c>
      <c r="BZ13" s="212">
        <f>Day1cards!AD50</f>
        <v>6</v>
      </c>
      <c r="CA13" s="213">
        <f t="shared" si="23"/>
        <v>4</v>
      </c>
      <c r="CB13" s="130">
        <f t="shared" si="24"/>
        <v>4</v>
      </c>
      <c r="CC13" s="137"/>
      <c r="CD13" s="137"/>
      <c r="CE13" s="223">
        <f t="shared" si="25"/>
        <v>0</v>
      </c>
      <c r="CF13" s="220">
        <f t="shared" si="26"/>
        <v>1</v>
      </c>
      <c r="CG13" s="220">
        <f t="shared" si="27"/>
        <v>1</v>
      </c>
      <c r="CH13" s="220">
        <f t="shared" si="28"/>
        <v>0</v>
      </c>
      <c r="CI13" s="220">
        <f t="shared" si="29"/>
        <v>1</v>
      </c>
      <c r="CJ13" s="224">
        <f t="shared" si="32"/>
        <v>3</v>
      </c>
      <c r="CK13" s="225">
        <f t="shared" si="33"/>
        <v>0</v>
      </c>
      <c r="CL13" s="226">
        <f t="shared" si="34"/>
        <v>0.33333333333333331</v>
      </c>
      <c r="CM13" s="226">
        <f t="shared" si="35"/>
        <v>0.33333333333333331</v>
      </c>
      <c r="CN13" s="226">
        <f t="shared" si="36"/>
        <v>0</v>
      </c>
      <c r="CO13" s="227">
        <f t="shared" si="37"/>
        <v>0.33333333333333331</v>
      </c>
      <c r="CP13" s="139">
        <f t="shared" si="38"/>
        <v>1</v>
      </c>
    </row>
    <row r="14" spans="2:94" ht="24" customHeight="1" x14ac:dyDescent="0.4">
      <c r="B14" s="67" t="s">
        <v>27</v>
      </c>
      <c r="C14" s="63">
        <f>Day1summary!A17</f>
        <v>0</v>
      </c>
      <c r="D14" s="64">
        <f>Day2summary!A20</f>
        <v>0</v>
      </c>
      <c r="E14" s="92">
        <f t="shared" si="0"/>
        <v>0</v>
      </c>
      <c r="H14" s="205" t="s">
        <v>47</v>
      </c>
      <c r="I14" s="205"/>
      <c r="J14" s="122"/>
      <c r="K14" s="118">
        <f>IF(Day2cards!AU11&gt;Day2cards!AP81,Day2cards!AU11,Day2cards!AP81)</f>
        <v>2</v>
      </c>
      <c r="L14" s="118">
        <f>IF(Day2cards!AU12&gt;Day2cards!AP82,Day2cards!AU12,Day2cards!AP82)</f>
        <v>0</v>
      </c>
      <c r="M14" s="118">
        <f>IF(Day2cards!AU13&gt;Day2cards!AP83,Day2cards!AU13,Day2cards!AP83)</f>
        <v>3</v>
      </c>
      <c r="N14" s="118">
        <f>IF(Day2cards!AU14&gt;Day2cards!AP84,Day2cards!AU14,Day2cards!AP84)</f>
        <v>2</v>
      </c>
      <c r="O14" s="118">
        <f>IF(Day2cards!AU15&gt;Day2cards!AP85,Day2cards!AU15,Day2cards!AP85)</f>
        <v>2</v>
      </c>
      <c r="P14" s="118">
        <f>IF(Day2cards!AU16&gt;Day2cards!AP86,Day2cards!AU16,Day2cards!AP86)</f>
        <v>1</v>
      </c>
      <c r="Q14" s="118">
        <f>IF(Day2cards!AU17&gt;Day2cards!AP87,Day2cards!AU17,Day2cards!AP87)</f>
        <v>3</v>
      </c>
      <c r="R14" s="118">
        <f>IF(Day2cards!AU18&gt;Day2cards!AP88,Day2cards!AU18,Day2cards!AP88)</f>
        <v>0</v>
      </c>
      <c r="S14" s="118">
        <f>IF(Day2cards!AU19&gt;Day2cards!AP89,Day2cards!AU19,Day2cards!AP89)</f>
        <v>2</v>
      </c>
      <c r="T14" s="118">
        <f>IF(Day2cards!AU21&gt;Day2cards!AP91,Day2cards!AU21,Day2cards!AP91)</f>
        <v>0</v>
      </c>
      <c r="U14" s="118">
        <f>IF(Day2cards!AU22&gt;Day2cards!AP92,Day2cards!AU22,Day2cards!AP92)</f>
        <v>2</v>
      </c>
      <c r="V14" s="118">
        <f>IF(Day2cards!AU23&gt;Day2cards!AP93,Day2cards!AU23,Day2cards!AP93)</f>
        <v>1</v>
      </c>
      <c r="W14" s="118">
        <f>IF(Day2cards!AU24&gt;Day2cards!AP94,Day2cards!AU24,Day2cards!AP94)</f>
        <v>5</v>
      </c>
      <c r="X14" s="118">
        <f>IF(Day2cards!AU25&gt;Day2cards!AP95,Day2cards!AU25,Day2cards!AP95)</f>
        <v>2</v>
      </c>
      <c r="Y14" s="118">
        <f>IF(Day2cards!AU26&gt;Day2cards!AP96,Day2cards!AU26,Day2cards!AP96)</f>
        <v>1</v>
      </c>
      <c r="Z14" s="118">
        <f>IF(Day2cards!AU27&gt;Day2cards!AP97,Day2cards!AU27,Day2cards!AP97)</f>
        <v>1</v>
      </c>
      <c r="AA14" s="118">
        <f>IF(Day2cards!AU28&gt;Day2cards!AP98,Day2cards!AU28,Day2cards!AP98)</f>
        <v>1</v>
      </c>
      <c r="AB14" s="118">
        <f>IF(Day2cards!AU29&gt;Day2cards!AP99,Day2cards!AU29,Day2cards!AP99)</f>
        <v>2</v>
      </c>
      <c r="AC14" s="118">
        <f t="shared" ref="AC14:AC15" si="39">SUM(K14:AB14)</f>
        <v>30</v>
      </c>
      <c r="AD14" s="132"/>
      <c r="AE14" s="99">
        <v>6</v>
      </c>
      <c r="AF14" s="104">
        <f>Day2cards!AI16</f>
        <v>6</v>
      </c>
      <c r="AG14" s="104">
        <f>Day2cards!AI51</f>
        <v>7</v>
      </c>
      <c r="AH14" s="105">
        <f t="shared" si="30"/>
        <v>6</v>
      </c>
      <c r="AI14" s="111">
        <f>Day2cards!Y86</f>
        <v>7</v>
      </c>
      <c r="AJ14" s="111">
        <f>Day2cards!AD16</f>
        <v>5</v>
      </c>
      <c r="AK14" s="105">
        <f t="shared" si="15"/>
        <v>5</v>
      </c>
      <c r="AL14" s="112">
        <f>Day2cards!T51</f>
        <v>7</v>
      </c>
      <c r="AM14" s="112">
        <f>Day2cards!Y51</f>
        <v>8</v>
      </c>
      <c r="AN14" s="105">
        <f t="shared" si="16"/>
        <v>7</v>
      </c>
      <c r="AO14" s="113">
        <f>Day2cards!Y16</f>
        <v>7</v>
      </c>
      <c r="AP14" s="113">
        <f>Day2cards!T86</f>
        <v>5</v>
      </c>
      <c r="AQ14" s="105">
        <f t="shared" si="17"/>
        <v>5</v>
      </c>
      <c r="AR14" s="114">
        <f>Day2cards!T16</f>
        <v>8</v>
      </c>
      <c r="AS14" s="114">
        <f>Day2cards!AD51</f>
        <v>7</v>
      </c>
      <c r="AT14" s="105">
        <f t="shared" si="18"/>
        <v>7</v>
      </c>
      <c r="AU14" s="137">
        <f t="shared" si="31"/>
        <v>5</v>
      </c>
      <c r="AV14" s="137"/>
      <c r="AW14" s="137"/>
      <c r="AX14" s="164">
        <f t="shared" si="2"/>
        <v>1</v>
      </c>
      <c r="AY14" s="140">
        <f t="shared" si="3"/>
        <v>0</v>
      </c>
      <c r="AZ14" s="141">
        <f t="shared" si="4"/>
        <v>0</v>
      </c>
      <c r="BA14" s="142">
        <f t="shared" si="5"/>
        <v>0</v>
      </c>
      <c r="BB14" s="143">
        <f t="shared" si="6"/>
        <v>1</v>
      </c>
      <c r="BC14" s="170">
        <f t="shared" si="7"/>
        <v>2</v>
      </c>
      <c r="BD14" s="155">
        <f t="shared" si="8"/>
        <v>0.5</v>
      </c>
      <c r="BE14" s="146">
        <f t="shared" si="9"/>
        <v>0</v>
      </c>
      <c r="BF14" s="147">
        <f t="shared" si="10"/>
        <v>0</v>
      </c>
      <c r="BG14" s="148">
        <f t="shared" si="11"/>
        <v>0</v>
      </c>
      <c r="BH14" s="156">
        <f t="shared" si="12"/>
        <v>0.5</v>
      </c>
      <c r="BI14" s="145">
        <f t="shared" si="13"/>
        <v>1</v>
      </c>
      <c r="BK14" s="137"/>
      <c r="BL14" s="149">
        <v>6</v>
      </c>
      <c r="BM14" s="118">
        <f>Day1cards!AI16</f>
        <v>5</v>
      </c>
      <c r="BN14" s="118">
        <f>Day1cards!AI51</f>
        <v>6</v>
      </c>
      <c r="BO14" s="119">
        <f t="shared" si="19"/>
        <v>5</v>
      </c>
      <c r="BP14" s="118">
        <f>Day1cards!Y86</f>
        <v>5</v>
      </c>
      <c r="BQ14" s="118">
        <f>Day1cards!AD16</f>
        <v>4</v>
      </c>
      <c r="BR14" s="119">
        <f t="shared" si="20"/>
        <v>4</v>
      </c>
      <c r="BS14" s="118">
        <f>Day1cards!T51</f>
        <v>4</v>
      </c>
      <c r="BT14" s="118">
        <f>Day1cards!Y51</f>
        <v>6</v>
      </c>
      <c r="BU14" s="119">
        <f t="shared" si="21"/>
        <v>4</v>
      </c>
      <c r="BV14" s="118">
        <f>Day1cards!Y16</f>
        <v>5</v>
      </c>
      <c r="BW14" s="118">
        <f>Day1cards!T86</f>
        <v>5</v>
      </c>
      <c r="BX14" s="119">
        <f t="shared" si="22"/>
        <v>5</v>
      </c>
      <c r="BY14" s="118">
        <f>Day1cards!T16</f>
        <v>5</v>
      </c>
      <c r="BZ14" s="118">
        <f>Day1cards!AD51</f>
        <v>8</v>
      </c>
      <c r="CA14" s="119">
        <f t="shared" si="23"/>
        <v>5</v>
      </c>
      <c r="CB14" s="137">
        <f t="shared" si="24"/>
        <v>4</v>
      </c>
      <c r="CC14" s="137"/>
      <c r="CD14" s="137"/>
      <c r="CE14" s="223">
        <f t="shared" si="25"/>
        <v>0</v>
      </c>
      <c r="CF14" s="220">
        <f t="shared" si="26"/>
        <v>1</v>
      </c>
      <c r="CG14" s="220">
        <f t="shared" si="27"/>
        <v>1</v>
      </c>
      <c r="CH14" s="220">
        <f t="shared" si="28"/>
        <v>0</v>
      </c>
      <c r="CI14" s="220">
        <f t="shared" si="29"/>
        <v>0</v>
      </c>
      <c r="CJ14" s="224">
        <f t="shared" si="32"/>
        <v>2</v>
      </c>
      <c r="CK14" s="225">
        <f t="shared" si="33"/>
        <v>0</v>
      </c>
      <c r="CL14" s="226">
        <f t="shared" si="34"/>
        <v>0.5</v>
      </c>
      <c r="CM14" s="226">
        <f t="shared" si="35"/>
        <v>0.5</v>
      </c>
      <c r="CN14" s="226">
        <f t="shared" si="36"/>
        <v>0</v>
      </c>
      <c r="CO14" s="227">
        <f t="shared" si="37"/>
        <v>0</v>
      </c>
      <c r="CP14" s="139">
        <f t="shared" si="38"/>
        <v>1</v>
      </c>
    </row>
    <row r="15" spans="2:94" ht="24" customHeight="1" x14ac:dyDescent="0.4">
      <c r="H15" s="205" t="s">
        <v>48</v>
      </c>
      <c r="I15" s="205"/>
      <c r="J15" s="123"/>
      <c r="K15" s="118">
        <f>IF(Day2cards!AP11&gt;Day2cards!AZ46,Day2cards!AP11,Day2cards!AZ46)</f>
        <v>0</v>
      </c>
      <c r="L15" s="118">
        <f>IF(Day2cards!AP12&gt;Day2cards!AZ47,Day2cards!AP12,Day2cards!AZ47)</f>
        <v>3</v>
      </c>
      <c r="M15" s="118">
        <f>IF(Day2cards!AP13&gt;Day2cards!AZ48,Day2cards!AP13,Day2cards!AZ48)</f>
        <v>1</v>
      </c>
      <c r="N15" s="118">
        <f>IF(Day2cards!AP14&gt;Day2cards!AZ49,Day2cards!AP14,Day2cards!AZ49)</f>
        <v>2</v>
      </c>
      <c r="O15" s="118">
        <f>IF(Day2cards!AP15&gt;Day2cards!AZ50,Day2cards!AP15,Day2cards!AZ50)</f>
        <v>3</v>
      </c>
      <c r="P15" s="118">
        <f>IF(Day2cards!AP16&gt;Day2cards!AZ51,Day2cards!AP16,Day2cards!AZ51)</f>
        <v>0</v>
      </c>
      <c r="Q15" s="118">
        <f>IF(Day2cards!AP17&gt;Day2cards!AZ52,Day2cards!AP17,Day2cards!AZ52)</f>
        <v>3</v>
      </c>
      <c r="R15" s="118">
        <f>IF(Day2cards!AP18&gt;Day2cards!AZ53,Day2cards!AP18,Day2cards!AZ53)</f>
        <v>2</v>
      </c>
      <c r="S15" s="118">
        <f>IF(Day2cards!AP19&gt;Day2cards!AZ54,Day2cards!AP19,Day2cards!AZ54)</f>
        <v>3</v>
      </c>
      <c r="T15" s="118">
        <f>IF(Day2cards!AP21&gt;Day2cards!AZ56,Day2cards!AP21,Day2cards!AZ56)</f>
        <v>1</v>
      </c>
      <c r="U15" s="118">
        <f>IF(Day2cards!AP22&gt;Day2cards!AZ57,Day2cards!AP22,Day2cards!AZ57)</f>
        <v>3</v>
      </c>
      <c r="V15" s="118">
        <f>IF(Day2cards!AP23&gt;Day2cards!AZ58,Day2cards!AP23,Day2cards!AZ58)</f>
        <v>1</v>
      </c>
      <c r="W15" s="118">
        <f>IF(Day2cards!AP24&gt;Day2cards!AZ59,Day2cards!AP24,Day2cards!AZ59)</f>
        <v>0</v>
      </c>
      <c r="X15" s="118">
        <f>IF(Day2cards!AP25&gt;Day2cards!AZ60,Day2cards!AP25,Day2cards!AZ60)</f>
        <v>3</v>
      </c>
      <c r="Y15" s="118">
        <f>IF(Day2cards!AP26&gt;Day2cards!AZ61,Day2cards!AP26,Day2cards!AZ61)</f>
        <v>2</v>
      </c>
      <c r="Z15" s="118">
        <f>IF(Day2cards!AP27&gt;Day2cards!AZ62,Day2cards!AP27,Day2cards!AZ62)</f>
        <v>1</v>
      </c>
      <c r="AA15" s="118">
        <f>IF(Day2cards!AP28&gt;Day2cards!AZ63,Day2cards!AP28,Day2cards!AZ63)</f>
        <v>0</v>
      </c>
      <c r="AB15" s="118">
        <f>IF(Day2cards!AP29&gt;Day2cards!AZ64,Day2cards!AP29,Day2cards!AZ64)</f>
        <v>3</v>
      </c>
      <c r="AC15" s="118">
        <f t="shared" si="39"/>
        <v>31</v>
      </c>
      <c r="AD15" s="132"/>
      <c r="AE15" s="99">
        <v>7</v>
      </c>
      <c r="AF15" s="124">
        <f>Day2cards!AI17</f>
        <v>3</v>
      </c>
      <c r="AG15" s="124">
        <f>Day2cards!AI52</f>
        <v>3</v>
      </c>
      <c r="AH15" s="125">
        <f t="shared" si="30"/>
        <v>3</v>
      </c>
      <c r="AI15" s="126">
        <f>Day2cards!Y87</f>
        <v>7</v>
      </c>
      <c r="AJ15" s="126">
        <f>Day2cards!AD17</f>
        <v>4</v>
      </c>
      <c r="AK15" s="125">
        <f t="shared" si="15"/>
        <v>4</v>
      </c>
      <c r="AL15" s="127">
        <f>Day2cards!T52</f>
        <v>6</v>
      </c>
      <c r="AM15" s="127">
        <f>Day2cards!Y52</f>
        <v>9</v>
      </c>
      <c r="AN15" s="125">
        <f t="shared" si="16"/>
        <v>6</v>
      </c>
      <c r="AO15" s="128">
        <f>Day2cards!Y17</f>
        <v>5</v>
      </c>
      <c r="AP15" s="128">
        <f>Day2cards!T87</f>
        <v>3</v>
      </c>
      <c r="AQ15" s="125">
        <f t="shared" si="17"/>
        <v>3</v>
      </c>
      <c r="AR15" s="129">
        <f>Day2cards!T17</f>
        <v>4</v>
      </c>
      <c r="AS15" s="129">
        <f>Day2cards!AD52</f>
        <v>3</v>
      </c>
      <c r="AT15" s="125">
        <f t="shared" si="18"/>
        <v>3</v>
      </c>
      <c r="AU15" s="130">
        <f t="shared" si="31"/>
        <v>3</v>
      </c>
      <c r="AV15" s="137"/>
      <c r="AW15" s="137"/>
      <c r="AX15" s="164"/>
      <c r="AY15" s="140"/>
      <c r="AZ15" s="141"/>
      <c r="BA15" s="142"/>
      <c r="BB15" s="143"/>
      <c r="BC15" s="170"/>
      <c r="BD15" s="155"/>
      <c r="BE15" s="146"/>
      <c r="BF15" s="147"/>
      <c r="BG15" s="148"/>
      <c r="BH15" s="156"/>
      <c r="BI15" s="144"/>
      <c r="BK15" s="137"/>
      <c r="BL15" s="149">
        <v>7</v>
      </c>
      <c r="BM15" s="212">
        <f>Day1cards!AI17</f>
        <v>3</v>
      </c>
      <c r="BN15" s="212">
        <f>Day1cards!AI52</f>
        <v>6</v>
      </c>
      <c r="BO15" s="213">
        <f t="shared" si="19"/>
        <v>3</v>
      </c>
      <c r="BP15" s="212">
        <f>Day1cards!Y87</f>
        <v>2</v>
      </c>
      <c r="BQ15" s="212">
        <f>Day1cards!AD17</f>
        <v>5</v>
      </c>
      <c r="BR15" s="213">
        <f t="shared" si="20"/>
        <v>2</v>
      </c>
      <c r="BS15" s="212">
        <f>Day1cards!T52</f>
        <v>5</v>
      </c>
      <c r="BT15" s="212">
        <f>Day1cards!Y52</f>
        <v>4</v>
      </c>
      <c r="BU15" s="213">
        <f t="shared" si="21"/>
        <v>4</v>
      </c>
      <c r="BV15" s="212">
        <f>Day1cards!Y17</f>
        <v>3</v>
      </c>
      <c r="BW15" s="212">
        <f>Day1cards!T87</f>
        <v>5</v>
      </c>
      <c r="BX15" s="213">
        <f t="shared" si="22"/>
        <v>3</v>
      </c>
      <c r="BY15" s="212">
        <f>Day1cards!T17</f>
        <v>7</v>
      </c>
      <c r="BZ15" s="212">
        <f>Day1cards!AD52</f>
        <v>6</v>
      </c>
      <c r="CA15" s="213">
        <f t="shared" si="23"/>
        <v>6</v>
      </c>
      <c r="CB15" s="130">
        <f t="shared" si="24"/>
        <v>2</v>
      </c>
      <c r="CC15" s="137"/>
      <c r="CD15" s="137"/>
      <c r="CE15" s="223">
        <f t="shared" si="25"/>
        <v>0</v>
      </c>
      <c r="CF15" s="220">
        <f t="shared" si="26"/>
        <v>1</v>
      </c>
      <c r="CG15" s="220">
        <f t="shared" si="27"/>
        <v>0</v>
      </c>
      <c r="CH15" s="220">
        <f t="shared" si="28"/>
        <v>0</v>
      </c>
      <c r="CI15" s="220">
        <f t="shared" si="29"/>
        <v>0</v>
      </c>
      <c r="CJ15" s="224">
        <f t="shared" si="32"/>
        <v>1</v>
      </c>
      <c r="CK15" s="225">
        <f t="shared" si="33"/>
        <v>0</v>
      </c>
      <c r="CL15" s="226">
        <f t="shared" si="34"/>
        <v>1</v>
      </c>
      <c r="CM15" s="226">
        <f t="shared" si="35"/>
        <v>0</v>
      </c>
      <c r="CN15" s="226">
        <f t="shared" si="36"/>
        <v>0</v>
      </c>
      <c r="CO15" s="227">
        <f t="shared" si="37"/>
        <v>0</v>
      </c>
      <c r="CP15" s="139">
        <f t="shared" si="38"/>
        <v>1</v>
      </c>
    </row>
    <row r="16" spans="2:94" ht="24" customHeight="1" x14ac:dyDescent="0.4">
      <c r="B16" s="206" t="s">
        <v>123</v>
      </c>
      <c r="C16" s="99"/>
      <c r="D16" s="99"/>
      <c r="E16" s="99"/>
      <c r="K16" s="61" t="s">
        <v>9</v>
      </c>
      <c r="AE16" s="99">
        <v>8</v>
      </c>
      <c r="AF16" s="104">
        <f>Day2cards!AI18</f>
        <v>4</v>
      </c>
      <c r="AG16" s="104">
        <f>Day2cards!AI53</f>
        <v>4</v>
      </c>
      <c r="AH16" s="105">
        <f t="shared" si="30"/>
        <v>4</v>
      </c>
      <c r="AI16" s="111">
        <f>Day2cards!Y88</f>
        <v>5</v>
      </c>
      <c r="AJ16" s="111">
        <f>Day2cards!AD18</f>
        <v>3</v>
      </c>
      <c r="AK16" s="105">
        <f t="shared" si="15"/>
        <v>3</v>
      </c>
      <c r="AL16" s="112">
        <f>Day2cards!T53</f>
        <v>5</v>
      </c>
      <c r="AM16" s="112">
        <f>Day2cards!Y53</f>
        <v>4</v>
      </c>
      <c r="AN16" s="105">
        <f t="shared" si="16"/>
        <v>4</v>
      </c>
      <c r="AO16" s="113">
        <f>Day2cards!Y18</f>
        <v>6</v>
      </c>
      <c r="AP16" s="113">
        <f>Day2cards!T88</f>
        <v>7</v>
      </c>
      <c r="AQ16" s="105">
        <f t="shared" si="17"/>
        <v>6</v>
      </c>
      <c r="AR16" s="114">
        <f>Day2cards!T18</f>
        <v>5</v>
      </c>
      <c r="AS16" s="114">
        <f>Day2cards!AD53</f>
        <v>4</v>
      </c>
      <c r="AT16" s="105">
        <f t="shared" si="18"/>
        <v>4</v>
      </c>
      <c r="AU16" s="137">
        <f t="shared" si="31"/>
        <v>3</v>
      </c>
      <c r="AV16" s="137"/>
      <c r="AW16" s="137"/>
      <c r="AX16" s="164">
        <f t="shared" ref="AX16:AX24" si="40">IF(AH19=AU19,1,0)</f>
        <v>1</v>
      </c>
      <c r="AY16" s="140">
        <f t="shared" ref="AY16:AY24" si="41">IF(AK19=AU19,1,0)</f>
        <v>0</v>
      </c>
      <c r="AZ16" s="141">
        <f t="shared" ref="AZ16:AZ24" si="42">IF(AN19=AU19,1,0)</f>
        <v>0</v>
      </c>
      <c r="BA16" s="142">
        <f t="shared" ref="BA16:BA24" si="43">IF(AQ19=AU19,1,0)</f>
        <v>0</v>
      </c>
      <c r="BB16" s="143">
        <f t="shared" ref="BB16:BB24" si="44">IF(AT19=AU19,1,0)</f>
        <v>0</v>
      </c>
      <c r="BC16" s="170">
        <f t="shared" ref="BC16:BC24" si="45">SUM(AX16:BB16)</f>
        <v>1</v>
      </c>
      <c r="BD16" s="155">
        <f t="shared" ref="BD16:BD24" si="46">IF(AX16=1,1/BC16,0)</f>
        <v>1</v>
      </c>
      <c r="BE16" s="146">
        <f t="shared" ref="BE16:BE24" si="47">IF(AY16=1,1/BC16,0)</f>
        <v>0</v>
      </c>
      <c r="BF16" s="147">
        <f t="shared" ref="BF16:BF24" si="48">IF(AZ16=1,1/BC16,0)</f>
        <v>0</v>
      </c>
      <c r="BG16" s="148">
        <f t="shared" ref="BG16:BG24" si="49">IF(BA16=1,1/BC16,0)</f>
        <v>0</v>
      </c>
      <c r="BH16" s="156">
        <f t="shared" ref="BH16:BH24" si="50">IF(BB16=1,1/BC16,0)</f>
        <v>0</v>
      </c>
      <c r="BI16" s="145">
        <f t="shared" ref="BI16:BI25" si="51">SUM(BD16:BH16)</f>
        <v>1</v>
      </c>
      <c r="BK16" s="137"/>
      <c r="BL16" s="149">
        <v>8</v>
      </c>
      <c r="BM16" s="118">
        <f>Day1cards!AI18</f>
        <v>8</v>
      </c>
      <c r="BN16" s="118">
        <f>Day1cards!AI53</f>
        <v>4</v>
      </c>
      <c r="BO16" s="119">
        <f t="shared" si="19"/>
        <v>4</v>
      </c>
      <c r="BP16" s="118">
        <f>Day1cards!Y88</f>
        <v>4</v>
      </c>
      <c r="BQ16" s="118">
        <f>Day1cards!AD18</f>
        <v>3</v>
      </c>
      <c r="BR16" s="119">
        <f t="shared" si="20"/>
        <v>3</v>
      </c>
      <c r="BS16" s="118">
        <f>Day1cards!T53</f>
        <v>6</v>
      </c>
      <c r="BT16" s="118">
        <f>Day1cards!Y53</f>
        <v>6</v>
      </c>
      <c r="BU16" s="119">
        <f t="shared" si="21"/>
        <v>6</v>
      </c>
      <c r="BV16" s="118">
        <f>Day1cards!Y18</f>
        <v>5</v>
      </c>
      <c r="BW16" s="118">
        <f>Day1cards!T88</f>
        <v>5</v>
      </c>
      <c r="BX16" s="119">
        <f t="shared" si="22"/>
        <v>5</v>
      </c>
      <c r="BY16" s="118">
        <f>Day1cards!T18</f>
        <v>4</v>
      </c>
      <c r="BZ16" s="118">
        <f>Day1cards!AD53</f>
        <v>4</v>
      </c>
      <c r="CA16" s="119">
        <f t="shared" si="23"/>
        <v>4</v>
      </c>
      <c r="CB16" s="137">
        <f t="shared" si="24"/>
        <v>3</v>
      </c>
      <c r="CC16" s="137"/>
      <c r="CD16" s="137"/>
      <c r="CE16" s="223">
        <f t="shared" si="25"/>
        <v>0</v>
      </c>
      <c r="CF16" s="220">
        <f t="shared" si="26"/>
        <v>1</v>
      </c>
      <c r="CG16" s="220">
        <f t="shared" si="27"/>
        <v>0</v>
      </c>
      <c r="CH16" s="220">
        <f t="shared" si="28"/>
        <v>0</v>
      </c>
      <c r="CI16" s="220">
        <f t="shared" si="29"/>
        <v>0</v>
      </c>
      <c r="CJ16" s="224">
        <f t="shared" si="32"/>
        <v>1</v>
      </c>
      <c r="CK16" s="225">
        <f t="shared" si="33"/>
        <v>0</v>
      </c>
      <c r="CL16" s="226">
        <f t="shared" si="34"/>
        <v>1</v>
      </c>
      <c r="CM16" s="226">
        <f t="shared" si="35"/>
        <v>0</v>
      </c>
      <c r="CN16" s="226">
        <f t="shared" si="36"/>
        <v>0</v>
      </c>
      <c r="CO16" s="227">
        <f t="shared" si="37"/>
        <v>0</v>
      </c>
      <c r="CP16" s="139">
        <f t="shared" si="38"/>
        <v>1</v>
      </c>
    </row>
    <row r="17" spans="2:94" ht="24" customHeight="1" x14ac:dyDescent="0.4">
      <c r="B17" s="99"/>
      <c r="C17" s="99" t="s">
        <v>32</v>
      </c>
      <c r="D17" s="206" t="s">
        <v>33</v>
      </c>
      <c r="E17" s="99" t="s">
        <v>34</v>
      </c>
      <c r="K17" s="69" t="s">
        <v>9</v>
      </c>
      <c r="AE17" s="99">
        <v>9</v>
      </c>
      <c r="AF17" s="124">
        <f>Day2cards!AI19</f>
        <v>2</v>
      </c>
      <c r="AG17" s="124">
        <f>Day2cards!AI54</f>
        <v>2</v>
      </c>
      <c r="AH17" s="125">
        <f t="shared" si="30"/>
        <v>2</v>
      </c>
      <c r="AI17" s="126">
        <f>Day2cards!Y89</f>
        <v>5</v>
      </c>
      <c r="AJ17" s="126">
        <f>Day2cards!AD19</f>
        <v>3</v>
      </c>
      <c r="AK17" s="125">
        <f t="shared" si="15"/>
        <v>3</v>
      </c>
      <c r="AL17" s="127">
        <f>Day2cards!T54</f>
        <v>3</v>
      </c>
      <c r="AM17" s="127">
        <f>Day2cards!Y54</f>
        <v>9</v>
      </c>
      <c r="AN17" s="125">
        <f t="shared" si="16"/>
        <v>3</v>
      </c>
      <c r="AO17" s="128">
        <f>Day2cards!Y19</f>
        <v>3</v>
      </c>
      <c r="AP17" s="128">
        <f>Day2cards!T89</f>
        <v>4</v>
      </c>
      <c r="AQ17" s="125">
        <f t="shared" si="17"/>
        <v>3</v>
      </c>
      <c r="AR17" s="129">
        <f>Day2cards!T19</f>
        <v>2</v>
      </c>
      <c r="AS17" s="129">
        <f>Day2cards!AD54</f>
        <v>2</v>
      </c>
      <c r="AT17" s="125">
        <f t="shared" si="18"/>
        <v>2</v>
      </c>
      <c r="AU17" s="130">
        <f t="shared" si="31"/>
        <v>2</v>
      </c>
      <c r="AV17" s="137"/>
      <c r="AW17" s="137"/>
      <c r="AX17" s="164">
        <f t="shared" si="40"/>
        <v>0</v>
      </c>
      <c r="AY17" s="140">
        <f t="shared" si="41"/>
        <v>0</v>
      </c>
      <c r="AZ17" s="141">
        <f t="shared" si="42"/>
        <v>0</v>
      </c>
      <c r="BA17" s="142">
        <f t="shared" si="43"/>
        <v>0</v>
      </c>
      <c r="BB17" s="143">
        <f t="shared" si="44"/>
        <v>1</v>
      </c>
      <c r="BC17" s="170">
        <f t="shared" si="45"/>
        <v>1</v>
      </c>
      <c r="BD17" s="155">
        <f t="shared" si="46"/>
        <v>0</v>
      </c>
      <c r="BE17" s="146">
        <f t="shared" si="47"/>
        <v>0</v>
      </c>
      <c r="BF17" s="147">
        <f t="shared" si="48"/>
        <v>0</v>
      </c>
      <c r="BG17" s="148">
        <f t="shared" si="49"/>
        <v>0</v>
      </c>
      <c r="BH17" s="156">
        <f t="shared" si="50"/>
        <v>1</v>
      </c>
      <c r="BI17" s="145">
        <f t="shared" si="51"/>
        <v>1</v>
      </c>
      <c r="BK17" s="137"/>
      <c r="BL17" s="149">
        <v>9</v>
      </c>
      <c r="BM17" s="212">
        <f>Day1cards!AI19</f>
        <v>2</v>
      </c>
      <c r="BN17" s="212">
        <f>Day1cards!AI54</f>
        <v>3</v>
      </c>
      <c r="BO17" s="213">
        <f t="shared" si="19"/>
        <v>2</v>
      </c>
      <c r="BP17" s="212">
        <f>Day1cards!Y89</f>
        <v>3</v>
      </c>
      <c r="BQ17" s="212">
        <f>Day1cards!AD19</f>
        <v>3</v>
      </c>
      <c r="BR17" s="213">
        <f t="shared" si="20"/>
        <v>3</v>
      </c>
      <c r="BS17" s="212">
        <f>Day1cards!T54</f>
        <v>2</v>
      </c>
      <c r="BT17" s="212">
        <f>Day1cards!Y54</f>
        <v>4</v>
      </c>
      <c r="BU17" s="213">
        <f t="shared" si="21"/>
        <v>2</v>
      </c>
      <c r="BV17" s="212">
        <f>Day1cards!Y19</f>
        <v>3</v>
      </c>
      <c r="BW17" s="212">
        <f>Day1cards!T89</f>
        <v>2</v>
      </c>
      <c r="BX17" s="213">
        <f t="shared" si="22"/>
        <v>2</v>
      </c>
      <c r="BY17" s="212">
        <f>Day1cards!T19</f>
        <v>4</v>
      </c>
      <c r="BZ17" s="212">
        <f>Day1cards!AD54</f>
        <v>2</v>
      </c>
      <c r="CA17" s="213">
        <f t="shared" si="23"/>
        <v>2</v>
      </c>
      <c r="CB17" s="130">
        <f t="shared" si="24"/>
        <v>2</v>
      </c>
      <c r="CC17" s="137"/>
      <c r="CD17" s="137"/>
      <c r="CE17" s="223">
        <f t="shared" si="25"/>
        <v>1</v>
      </c>
      <c r="CF17" s="220">
        <f t="shared" si="26"/>
        <v>0</v>
      </c>
      <c r="CG17" s="220">
        <f t="shared" si="27"/>
        <v>1</v>
      </c>
      <c r="CH17" s="220">
        <f t="shared" si="28"/>
        <v>1</v>
      </c>
      <c r="CI17" s="220">
        <f t="shared" si="29"/>
        <v>1</v>
      </c>
      <c r="CJ17" s="224">
        <f t="shared" si="32"/>
        <v>4</v>
      </c>
      <c r="CK17" s="225">
        <f t="shared" si="33"/>
        <v>0.25</v>
      </c>
      <c r="CL17" s="226">
        <f t="shared" si="34"/>
        <v>0</v>
      </c>
      <c r="CM17" s="226">
        <f t="shared" si="35"/>
        <v>0.25</v>
      </c>
      <c r="CN17" s="226">
        <f t="shared" si="36"/>
        <v>0.25</v>
      </c>
      <c r="CO17" s="227">
        <f t="shared" si="37"/>
        <v>0.25</v>
      </c>
      <c r="CP17" s="139">
        <f t="shared" si="38"/>
        <v>1</v>
      </c>
    </row>
    <row r="18" spans="2:94" ht="24" customHeight="1" x14ac:dyDescent="0.4">
      <c r="B18" s="208" t="s">
        <v>97</v>
      </c>
      <c r="C18" s="207">
        <f>C6+C10</f>
        <v>52</v>
      </c>
      <c r="D18" s="207">
        <f>D6+D10</f>
        <v>55</v>
      </c>
      <c r="E18" s="207">
        <f>E6+E10</f>
        <v>107</v>
      </c>
      <c r="H18" s="355" t="s">
        <v>87</v>
      </c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110"/>
      <c r="AE18" s="109" t="s">
        <v>1</v>
      </c>
      <c r="AF18" s="104">
        <f>SUM(AF9:AF17)</f>
        <v>41</v>
      </c>
      <c r="AG18" s="104">
        <f t="shared" ref="AG18:AT18" si="52">SUM(AG9:AG17)</f>
        <v>37</v>
      </c>
      <c r="AH18" s="105">
        <f t="shared" si="52"/>
        <v>31</v>
      </c>
      <c r="AI18" s="111">
        <f t="shared" si="52"/>
        <v>51</v>
      </c>
      <c r="AJ18" s="111">
        <f t="shared" si="52"/>
        <v>37</v>
      </c>
      <c r="AK18" s="105">
        <f t="shared" si="52"/>
        <v>33</v>
      </c>
      <c r="AL18" s="112">
        <f t="shared" si="52"/>
        <v>45</v>
      </c>
      <c r="AM18" s="112">
        <f t="shared" si="52"/>
        <v>67</v>
      </c>
      <c r="AN18" s="105">
        <f t="shared" si="52"/>
        <v>42</v>
      </c>
      <c r="AO18" s="113">
        <f t="shared" si="52"/>
        <v>43</v>
      </c>
      <c r="AP18" s="113">
        <f t="shared" si="52"/>
        <v>48</v>
      </c>
      <c r="AQ18" s="105">
        <f t="shared" si="52"/>
        <v>38</v>
      </c>
      <c r="AR18" s="114">
        <f t="shared" si="52"/>
        <v>43</v>
      </c>
      <c r="AS18" s="114">
        <f t="shared" si="52"/>
        <v>40</v>
      </c>
      <c r="AT18" s="105">
        <f t="shared" si="52"/>
        <v>37</v>
      </c>
      <c r="AU18" s="131"/>
      <c r="AV18" s="137"/>
      <c r="AX18" s="164">
        <f t="shared" si="40"/>
        <v>1</v>
      </c>
      <c r="AY18" s="140">
        <f t="shared" si="41"/>
        <v>1</v>
      </c>
      <c r="AZ18" s="141">
        <f t="shared" si="42"/>
        <v>0</v>
      </c>
      <c r="BA18" s="142">
        <f t="shared" si="43"/>
        <v>0</v>
      </c>
      <c r="BB18" s="143">
        <f t="shared" si="44"/>
        <v>0</v>
      </c>
      <c r="BC18" s="170">
        <f t="shared" si="45"/>
        <v>2</v>
      </c>
      <c r="BD18" s="155">
        <f t="shared" si="46"/>
        <v>0.5</v>
      </c>
      <c r="BE18" s="146">
        <f t="shared" si="47"/>
        <v>0.5</v>
      </c>
      <c r="BF18" s="147">
        <f t="shared" si="48"/>
        <v>0</v>
      </c>
      <c r="BG18" s="148">
        <f t="shared" si="49"/>
        <v>0</v>
      </c>
      <c r="BH18" s="156">
        <f t="shared" si="50"/>
        <v>0</v>
      </c>
      <c r="BI18" s="145">
        <f t="shared" si="51"/>
        <v>1</v>
      </c>
      <c r="BK18" s="137"/>
      <c r="BL18" s="149" t="s">
        <v>1</v>
      </c>
      <c r="BM18" s="118">
        <f t="shared" ref="BM18:CA18" si="53">SUM(BM9:BM17)</f>
        <v>40</v>
      </c>
      <c r="BN18" s="118">
        <f t="shared" si="53"/>
        <v>46</v>
      </c>
      <c r="BO18" s="119">
        <f t="shared" si="53"/>
        <v>33</v>
      </c>
      <c r="BP18" s="118">
        <f t="shared" si="53"/>
        <v>33</v>
      </c>
      <c r="BQ18" s="118">
        <f t="shared" si="53"/>
        <v>35</v>
      </c>
      <c r="BR18" s="119">
        <f t="shared" si="53"/>
        <v>29</v>
      </c>
      <c r="BS18" s="118">
        <f t="shared" si="53"/>
        <v>43</v>
      </c>
      <c r="BT18" s="118">
        <f t="shared" si="53"/>
        <v>49</v>
      </c>
      <c r="BU18" s="119">
        <f t="shared" si="53"/>
        <v>41</v>
      </c>
      <c r="BV18" s="118">
        <f t="shared" si="53"/>
        <v>42</v>
      </c>
      <c r="BW18" s="118">
        <f t="shared" si="53"/>
        <v>43</v>
      </c>
      <c r="BX18" s="119">
        <f t="shared" si="53"/>
        <v>36</v>
      </c>
      <c r="BY18" s="118">
        <f t="shared" si="53"/>
        <v>41</v>
      </c>
      <c r="BZ18" s="118">
        <f t="shared" si="53"/>
        <v>46</v>
      </c>
      <c r="CA18" s="119">
        <f t="shared" si="53"/>
        <v>37</v>
      </c>
      <c r="CC18" s="150"/>
      <c r="CE18" s="223"/>
      <c r="CF18" s="220"/>
      <c r="CG18" s="220"/>
      <c r="CH18" s="220"/>
      <c r="CI18" s="220"/>
      <c r="CJ18" s="224"/>
      <c r="CK18" s="225"/>
      <c r="CL18" s="226"/>
      <c r="CM18" s="226"/>
      <c r="CN18" s="226"/>
      <c r="CO18" s="227"/>
      <c r="CP18" s="138"/>
    </row>
    <row r="19" spans="2:94" ht="24" customHeight="1" x14ac:dyDescent="0.4">
      <c r="B19" s="208"/>
      <c r="C19" s="207"/>
      <c r="D19" s="207"/>
      <c r="E19" s="207"/>
      <c r="H19" s="355" t="s">
        <v>86</v>
      </c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110"/>
      <c r="AE19" s="99">
        <v>10</v>
      </c>
      <c r="AF19" s="124">
        <f>Day2cards!AI21</f>
        <v>2</v>
      </c>
      <c r="AG19" s="124">
        <f>Day2cards!AI56</f>
        <v>8</v>
      </c>
      <c r="AH19" s="125">
        <f t="shared" ref="AH19:AH27" si="54">IF(AF19&lt;AG19,AF19,AG19)</f>
        <v>2</v>
      </c>
      <c r="AI19" s="126">
        <f>Day2cards!Y91</f>
        <v>4</v>
      </c>
      <c r="AJ19" s="126">
        <f>Day2cards!AD21</f>
        <v>4</v>
      </c>
      <c r="AK19" s="125">
        <f t="shared" ref="AK19:AK27" si="55">IF(AI19&lt;AJ19,AI19,AJ19)</f>
        <v>4</v>
      </c>
      <c r="AL19" s="127">
        <f>Day2cards!T56</f>
        <v>3</v>
      </c>
      <c r="AM19" s="127">
        <f>Day2cards!Y56</f>
        <v>9</v>
      </c>
      <c r="AN19" s="125">
        <f t="shared" ref="AN19:AN27" si="56">IF(AL19&lt;AM19,AL19,AM19)</f>
        <v>3</v>
      </c>
      <c r="AO19" s="128">
        <f>Day2cards!Y21</f>
        <v>6</v>
      </c>
      <c r="AP19" s="128">
        <f>Day2cards!T91</f>
        <v>6</v>
      </c>
      <c r="AQ19" s="125">
        <f t="shared" ref="AQ19:AQ27" si="57">IF(AO19&lt;AP19,AO19,AP19)</f>
        <v>6</v>
      </c>
      <c r="AR19" s="129">
        <f>Day2cards!T21</f>
        <v>5</v>
      </c>
      <c r="AS19" s="129">
        <f>Day2cards!AD56</f>
        <v>6</v>
      </c>
      <c r="AT19" s="125">
        <f t="shared" ref="AT19:AT27" si="58">IF(AR19&lt;AS19,AR19,AS19)</f>
        <v>5</v>
      </c>
      <c r="AU19" s="130">
        <f t="shared" ref="AU19:AU27" si="59">MIN(AF19:AT19)</f>
        <v>2</v>
      </c>
      <c r="AV19" s="137"/>
      <c r="AW19" s="137"/>
      <c r="AX19" s="164">
        <f t="shared" si="40"/>
        <v>0</v>
      </c>
      <c r="AY19" s="140">
        <f t="shared" si="41"/>
        <v>0</v>
      </c>
      <c r="AZ19" s="141">
        <f t="shared" si="42"/>
        <v>0</v>
      </c>
      <c r="BA19" s="142">
        <f t="shared" si="43"/>
        <v>1</v>
      </c>
      <c r="BB19" s="143">
        <f t="shared" si="44"/>
        <v>0</v>
      </c>
      <c r="BC19" s="170">
        <f t="shared" si="45"/>
        <v>1</v>
      </c>
      <c r="BD19" s="155">
        <f t="shared" si="46"/>
        <v>0</v>
      </c>
      <c r="BE19" s="146">
        <f t="shared" si="47"/>
        <v>0</v>
      </c>
      <c r="BF19" s="147">
        <f t="shared" si="48"/>
        <v>0</v>
      </c>
      <c r="BG19" s="148">
        <f t="shared" si="49"/>
        <v>1</v>
      </c>
      <c r="BH19" s="156">
        <f t="shared" si="50"/>
        <v>0</v>
      </c>
      <c r="BI19" s="145">
        <f t="shared" si="51"/>
        <v>1</v>
      </c>
      <c r="BK19" s="137"/>
      <c r="BL19" s="149">
        <v>10</v>
      </c>
      <c r="BM19" s="212">
        <f>Day1cards!AI21</f>
        <v>4</v>
      </c>
      <c r="BN19" s="212">
        <f>Day1cards!AI56</f>
        <v>4</v>
      </c>
      <c r="BO19" s="213">
        <f t="shared" ref="BO19:BO27" si="60">IF(BM19&lt;BN19,BM19,BN19)</f>
        <v>4</v>
      </c>
      <c r="BP19" s="212">
        <f>Day1cards!Y91</f>
        <v>6</v>
      </c>
      <c r="BQ19" s="212">
        <f>Day1cards!AD21</f>
        <v>4</v>
      </c>
      <c r="BR19" s="213">
        <f t="shared" ref="BR19:BR27" si="61">IF(BP19&lt;BQ19,BP19,BQ19)</f>
        <v>4</v>
      </c>
      <c r="BS19" s="212">
        <f>Day1cards!T56</f>
        <v>4</v>
      </c>
      <c r="BT19" s="212">
        <f>Day1cards!Y56</f>
        <v>4</v>
      </c>
      <c r="BU19" s="213">
        <f t="shared" ref="BU19:BU27" si="62">IF(BS19&lt;BT19,BS19,BT19)</f>
        <v>4</v>
      </c>
      <c r="BV19" s="212">
        <f>Day1cards!Y21</f>
        <v>3</v>
      </c>
      <c r="BW19" s="212">
        <f>Day1cards!T91</f>
        <v>4</v>
      </c>
      <c r="BX19" s="213">
        <f t="shared" ref="BX19:BX27" si="63">IF(BV19&lt;BW19,BV19,BW19)</f>
        <v>3</v>
      </c>
      <c r="BY19" s="212">
        <f>Day1cards!T21</f>
        <v>5</v>
      </c>
      <c r="BZ19" s="212">
        <f>Day1cards!AD56</f>
        <v>7</v>
      </c>
      <c r="CA19" s="213">
        <f t="shared" ref="CA19:CA27" si="64">IF(BY19&lt;BZ19,BY19,BZ19)</f>
        <v>5</v>
      </c>
      <c r="CB19" s="130">
        <f t="shared" ref="CB19:CB27" si="65">MIN(BM19:CA19)</f>
        <v>3</v>
      </c>
      <c r="CC19" s="137"/>
      <c r="CD19" s="137"/>
      <c r="CE19" s="223">
        <f t="shared" ref="CE19:CE27" si="66">IF(BO19=CB19,1,0)</f>
        <v>0</v>
      </c>
      <c r="CF19" s="220">
        <f t="shared" ref="CF19:CF27" si="67">IF(BR19=CB19,1,0)</f>
        <v>0</v>
      </c>
      <c r="CG19" s="220">
        <f t="shared" ref="CG19:CG27" si="68">IF(BU19=CB19,1,0)</f>
        <v>0</v>
      </c>
      <c r="CH19" s="220">
        <f t="shared" ref="CH19:CH27" si="69">IF(BX19=CB19,1,0)</f>
        <v>1</v>
      </c>
      <c r="CI19" s="220">
        <f t="shared" ref="CI19:CI27" si="70">IF(CA19=CB19,1,0)</f>
        <v>0</v>
      </c>
      <c r="CJ19" s="224">
        <f t="shared" ref="CJ19:CJ27" si="71">SUM(CE19:CI19)</f>
        <v>1</v>
      </c>
      <c r="CK19" s="225">
        <f t="shared" ref="CK19:CK27" si="72">IF(CE19=1,1/CJ19,0)</f>
        <v>0</v>
      </c>
      <c r="CL19" s="226">
        <f t="shared" ref="CL19:CL27" si="73">IF(CF19=1,1/CJ19,0)</f>
        <v>0</v>
      </c>
      <c r="CM19" s="226">
        <f t="shared" ref="CM19:CM27" si="74">IF(CG19=1,1/CJ19,0)</f>
        <v>0</v>
      </c>
      <c r="CN19" s="226">
        <f t="shared" ref="CN19:CN27" si="75">IF(CH19=1,1/CJ19,0)</f>
        <v>1</v>
      </c>
      <c r="CO19" s="227">
        <f t="shared" ref="CO19:CO27" si="76">IF(CI19=1,1/CJ19,0)</f>
        <v>0</v>
      </c>
      <c r="CP19" s="139">
        <f t="shared" ref="CP19:CP28" si="77">SUM(CK19:CO19)</f>
        <v>1</v>
      </c>
    </row>
    <row r="20" spans="2:94" ht="24" customHeight="1" x14ac:dyDescent="0.4">
      <c r="B20" s="208" t="s">
        <v>98</v>
      </c>
      <c r="C20" s="207">
        <f>C12+C5</f>
        <v>59</v>
      </c>
      <c r="D20" s="207">
        <f>D12+D5</f>
        <v>50</v>
      </c>
      <c r="E20" s="207">
        <f>E12+E5</f>
        <v>109</v>
      </c>
      <c r="H20" s="351" t="s">
        <v>88</v>
      </c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110"/>
      <c r="AE20" s="99">
        <v>11</v>
      </c>
      <c r="AF20" s="104">
        <f>Day2cards!AI22</f>
        <v>7</v>
      </c>
      <c r="AG20" s="104">
        <f>Day2cards!AI57</f>
        <v>4</v>
      </c>
      <c r="AH20" s="105">
        <f t="shared" si="54"/>
        <v>4</v>
      </c>
      <c r="AI20" s="111">
        <f>Day2cards!Y92</f>
        <v>7</v>
      </c>
      <c r="AJ20" s="111">
        <f>Day2cards!AD22</f>
        <v>4</v>
      </c>
      <c r="AK20" s="105">
        <f t="shared" si="55"/>
        <v>4</v>
      </c>
      <c r="AL20" s="112">
        <f>Day2cards!T57</f>
        <v>5</v>
      </c>
      <c r="AM20" s="112">
        <f>Day2cards!Y57</f>
        <v>4</v>
      </c>
      <c r="AN20" s="105">
        <f t="shared" si="56"/>
        <v>4</v>
      </c>
      <c r="AO20" s="113">
        <f>Day2cards!Y22</f>
        <v>4</v>
      </c>
      <c r="AP20" s="113">
        <f>Day2cards!T92</f>
        <v>4</v>
      </c>
      <c r="AQ20" s="105">
        <f t="shared" si="57"/>
        <v>4</v>
      </c>
      <c r="AR20" s="114">
        <f>Day2cards!T22</f>
        <v>5</v>
      </c>
      <c r="AS20" s="114">
        <f>Day2cards!AD57</f>
        <v>3</v>
      </c>
      <c r="AT20" s="105">
        <f t="shared" si="58"/>
        <v>3</v>
      </c>
      <c r="AU20" s="137">
        <f t="shared" si="59"/>
        <v>3</v>
      </c>
      <c r="AV20" s="137"/>
      <c r="AW20" s="137"/>
      <c r="AX20" s="164">
        <f t="shared" si="40"/>
        <v>1</v>
      </c>
      <c r="AY20" s="140">
        <f t="shared" si="41"/>
        <v>1</v>
      </c>
      <c r="AZ20" s="141">
        <f t="shared" si="42"/>
        <v>1</v>
      </c>
      <c r="BA20" s="142">
        <f t="shared" si="43"/>
        <v>0</v>
      </c>
      <c r="BB20" s="143">
        <f t="shared" si="44"/>
        <v>1</v>
      </c>
      <c r="BC20" s="170">
        <f t="shared" si="45"/>
        <v>4</v>
      </c>
      <c r="BD20" s="155">
        <f t="shared" si="46"/>
        <v>0.25</v>
      </c>
      <c r="BE20" s="146">
        <f t="shared" si="47"/>
        <v>0.25</v>
      </c>
      <c r="BF20" s="147">
        <f t="shared" si="48"/>
        <v>0.25</v>
      </c>
      <c r="BG20" s="148">
        <f t="shared" si="49"/>
        <v>0</v>
      </c>
      <c r="BH20" s="156">
        <f t="shared" si="50"/>
        <v>0.25</v>
      </c>
      <c r="BI20" s="145">
        <f t="shared" si="51"/>
        <v>1</v>
      </c>
      <c r="BK20" s="137"/>
      <c r="BL20" s="149">
        <v>11</v>
      </c>
      <c r="BM20" s="118">
        <f>Day1cards!AI22</f>
        <v>5</v>
      </c>
      <c r="BN20" s="118">
        <f>Day1cards!AI57</f>
        <v>5</v>
      </c>
      <c r="BO20" s="119">
        <f t="shared" si="60"/>
        <v>5</v>
      </c>
      <c r="BP20" s="118">
        <f>Day1cards!Y92</f>
        <v>5</v>
      </c>
      <c r="BQ20" s="118">
        <f>Day1cards!AD22</f>
        <v>4</v>
      </c>
      <c r="BR20" s="119">
        <f t="shared" si="61"/>
        <v>4</v>
      </c>
      <c r="BS20" s="118">
        <f>Day1cards!T57</f>
        <v>3</v>
      </c>
      <c r="BT20" s="118">
        <f>Day1cards!Y57</f>
        <v>5</v>
      </c>
      <c r="BU20" s="119">
        <f t="shared" si="62"/>
        <v>3</v>
      </c>
      <c r="BV20" s="118">
        <f>Day1cards!Y22</f>
        <v>4</v>
      </c>
      <c r="BW20" s="118">
        <f>Day1cards!T92</f>
        <v>5</v>
      </c>
      <c r="BX20" s="119">
        <f t="shared" si="63"/>
        <v>4</v>
      </c>
      <c r="BY20" s="118">
        <f>Day1cards!T22</f>
        <v>4</v>
      </c>
      <c r="BZ20" s="118">
        <f>Day1cards!AD57</f>
        <v>5</v>
      </c>
      <c r="CA20" s="119">
        <f t="shared" si="64"/>
        <v>4</v>
      </c>
      <c r="CB20" s="137">
        <f t="shared" si="65"/>
        <v>3</v>
      </c>
      <c r="CC20" s="137"/>
      <c r="CD20" s="137"/>
      <c r="CE20" s="223">
        <f t="shared" si="66"/>
        <v>0</v>
      </c>
      <c r="CF20" s="220">
        <f t="shared" si="67"/>
        <v>0</v>
      </c>
      <c r="CG20" s="220">
        <f t="shared" si="68"/>
        <v>1</v>
      </c>
      <c r="CH20" s="220">
        <f t="shared" si="69"/>
        <v>0</v>
      </c>
      <c r="CI20" s="220">
        <f t="shared" si="70"/>
        <v>0</v>
      </c>
      <c r="CJ20" s="224">
        <f t="shared" si="71"/>
        <v>1</v>
      </c>
      <c r="CK20" s="225">
        <f t="shared" si="72"/>
        <v>0</v>
      </c>
      <c r="CL20" s="226">
        <f t="shared" si="73"/>
        <v>0</v>
      </c>
      <c r="CM20" s="226">
        <f t="shared" si="74"/>
        <v>1</v>
      </c>
      <c r="CN20" s="226">
        <f t="shared" si="75"/>
        <v>0</v>
      </c>
      <c r="CO20" s="227">
        <f t="shared" si="76"/>
        <v>0</v>
      </c>
      <c r="CP20" s="139">
        <f t="shared" si="77"/>
        <v>1</v>
      </c>
    </row>
    <row r="21" spans="2:94" ht="24" customHeight="1" x14ac:dyDescent="0.4">
      <c r="B21" s="208"/>
      <c r="C21" s="207"/>
      <c r="D21" s="207"/>
      <c r="E21" s="207"/>
      <c r="H21" s="351" t="s">
        <v>89</v>
      </c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110"/>
      <c r="AE21" s="99">
        <v>12</v>
      </c>
      <c r="AF21" s="124">
        <f>Day2cards!AI23</f>
        <v>3</v>
      </c>
      <c r="AG21" s="124">
        <f>Day2cards!AI58</f>
        <v>4</v>
      </c>
      <c r="AH21" s="125">
        <f t="shared" si="54"/>
        <v>3</v>
      </c>
      <c r="AI21" s="126">
        <f>Day2cards!Y93</f>
        <v>4</v>
      </c>
      <c r="AJ21" s="126">
        <f>Day2cards!AD23</f>
        <v>3</v>
      </c>
      <c r="AK21" s="125">
        <f t="shared" si="55"/>
        <v>3</v>
      </c>
      <c r="AL21" s="127">
        <f>Day2cards!T58</f>
        <v>4</v>
      </c>
      <c r="AM21" s="127">
        <f>Day2cards!Y58</f>
        <v>5</v>
      </c>
      <c r="AN21" s="125">
        <f t="shared" si="56"/>
        <v>4</v>
      </c>
      <c r="AO21" s="128">
        <f>Day2cards!Y23</f>
        <v>5</v>
      </c>
      <c r="AP21" s="128">
        <f>Day2cards!T93</f>
        <v>5</v>
      </c>
      <c r="AQ21" s="125">
        <f t="shared" si="57"/>
        <v>5</v>
      </c>
      <c r="AR21" s="129">
        <f>Day2cards!T23</f>
        <v>5</v>
      </c>
      <c r="AS21" s="129">
        <f>Day2cards!AD58</f>
        <v>5</v>
      </c>
      <c r="AT21" s="125">
        <f t="shared" si="58"/>
        <v>5</v>
      </c>
      <c r="AU21" s="130">
        <f t="shared" si="59"/>
        <v>3</v>
      </c>
      <c r="AV21" s="137"/>
      <c r="AW21" s="137"/>
      <c r="AX21" s="164">
        <f t="shared" si="40"/>
        <v>1</v>
      </c>
      <c r="AY21" s="140">
        <f t="shared" si="41"/>
        <v>1</v>
      </c>
      <c r="AZ21" s="141">
        <f t="shared" si="42"/>
        <v>0</v>
      </c>
      <c r="BA21" s="142">
        <f t="shared" si="43"/>
        <v>0</v>
      </c>
      <c r="BB21" s="143">
        <f t="shared" si="44"/>
        <v>1</v>
      </c>
      <c r="BC21" s="170">
        <f t="shared" si="45"/>
        <v>3</v>
      </c>
      <c r="BD21" s="155">
        <f t="shared" si="46"/>
        <v>0.33333333333333331</v>
      </c>
      <c r="BE21" s="146">
        <f t="shared" si="47"/>
        <v>0.33333333333333331</v>
      </c>
      <c r="BF21" s="147">
        <f t="shared" si="48"/>
        <v>0</v>
      </c>
      <c r="BG21" s="148">
        <f t="shared" si="49"/>
        <v>0</v>
      </c>
      <c r="BH21" s="156">
        <f t="shared" si="50"/>
        <v>0.33333333333333331</v>
      </c>
      <c r="BI21" s="145">
        <f t="shared" si="51"/>
        <v>1</v>
      </c>
      <c r="BK21" s="137"/>
      <c r="BL21" s="149">
        <v>12</v>
      </c>
      <c r="BM21" s="212">
        <f>Day1cards!AI23</f>
        <v>3</v>
      </c>
      <c r="BN21" s="212">
        <f>Day1cards!AI58</f>
        <v>5</v>
      </c>
      <c r="BO21" s="213">
        <f t="shared" si="60"/>
        <v>3</v>
      </c>
      <c r="BP21" s="212">
        <f>Day1cards!Y93</f>
        <v>4</v>
      </c>
      <c r="BQ21" s="212">
        <f>Day1cards!AD23</f>
        <v>5</v>
      </c>
      <c r="BR21" s="213">
        <f t="shared" si="61"/>
        <v>4</v>
      </c>
      <c r="BS21" s="212">
        <f>Day1cards!T58</f>
        <v>5</v>
      </c>
      <c r="BT21" s="212">
        <f>Day1cards!Y58</f>
        <v>4</v>
      </c>
      <c r="BU21" s="213">
        <f t="shared" si="62"/>
        <v>4</v>
      </c>
      <c r="BV21" s="212">
        <f>Day1cards!Y23</f>
        <v>6</v>
      </c>
      <c r="BW21" s="212">
        <f>Day1cards!T93</f>
        <v>4</v>
      </c>
      <c r="BX21" s="213">
        <f t="shared" si="63"/>
        <v>4</v>
      </c>
      <c r="BY21" s="212">
        <f>Day1cards!T23</f>
        <v>3</v>
      </c>
      <c r="BZ21" s="212">
        <f>Day1cards!AD58</f>
        <v>5</v>
      </c>
      <c r="CA21" s="213">
        <f t="shared" si="64"/>
        <v>3</v>
      </c>
      <c r="CB21" s="130">
        <f t="shared" si="65"/>
        <v>3</v>
      </c>
      <c r="CC21" s="137"/>
      <c r="CD21" s="137"/>
      <c r="CE21" s="223">
        <f t="shared" si="66"/>
        <v>1</v>
      </c>
      <c r="CF21" s="220">
        <f t="shared" si="67"/>
        <v>0</v>
      </c>
      <c r="CG21" s="220">
        <f t="shared" si="68"/>
        <v>0</v>
      </c>
      <c r="CH21" s="220">
        <f t="shared" si="69"/>
        <v>0</v>
      </c>
      <c r="CI21" s="220">
        <f t="shared" si="70"/>
        <v>1</v>
      </c>
      <c r="CJ21" s="224">
        <f t="shared" si="71"/>
        <v>2</v>
      </c>
      <c r="CK21" s="225">
        <f t="shared" si="72"/>
        <v>0.5</v>
      </c>
      <c r="CL21" s="226">
        <f t="shared" si="73"/>
        <v>0</v>
      </c>
      <c r="CM21" s="226">
        <f t="shared" si="74"/>
        <v>0</v>
      </c>
      <c r="CN21" s="226">
        <f t="shared" si="75"/>
        <v>0</v>
      </c>
      <c r="CO21" s="227">
        <f t="shared" si="76"/>
        <v>0.5</v>
      </c>
      <c r="CP21" s="139">
        <f t="shared" si="77"/>
        <v>1</v>
      </c>
    </row>
    <row r="22" spans="2:94" ht="24" customHeight="1" x14ac:dyDescent="0.4">
      <c r="B22" s="208" t="s">
        <v>99</v>
      </c>
      <c r="C22" s="207">
        <f>C7+C8</f>
        <v>44</v>
      </c>
      <c r="D22" s="207">
        <f>D7+D8</f>
        <v>32</v>
      </c>
      <c r="E22" s="207">
        <f>E7+E8</f>
        <v>76</v>
      </c>
      <c r="H22" s="353" t="s">
        <v>90</v>
      </c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110"/>
      <c r="AE22" s="99">
        <v>13</v>
      </c>
      <c r="AF22" s="104">
        <f>Day2cards!AI24</f>
        <v>3</v>
      </c>
      <c r="AG22" s="104">
        <f>Day2cards!AI59</f>
        <v>8</v>
      </c>
      <c r="AH22" s="105">
        <f t="shared" si="54"/>
        <v>3</v>
      </c>
      <c r="AI22" s="111">
        <f>Day2cards!Y94</f>
        <v>4</v>
      </c>
      <c r="AJ22" s="111">
        <f>Day2cards!AD24</f>
        <v>4</v>
      </c>
      <c r="AK22" s="105">
        <f t="shared" si="55"/>
        <v>4</v>
      </c>
      <c r="AL22" s="112">
        <f>Day2cards!T59</f>
        <v>7</v>
      </c>
      <c r="AM22" s="112">
        <f>Day2cards!Y59</f>
        <v>6</v>
      </c>
      <c r="AN22" s="105">
        <f t="shared" si="56"/>
        <v>6</v>
      </c>
      <c r="AO22" s="113">
        <f>Day2cards!Y24</f>
        <v>1</v>
      </c>
      <c r="AP22" s="113">
        <f>Day2cards!T94</f>
        <v>4</v>
      </c>
      <c r="AQ22" s="105">
        <f t="shared" si="57"/>
        <v>1</v>
      </c>
      <c r="AR22" s="114">
        <f>Day2cards!T24</f>
        <v>8</v>
      </c>
      <c r="AS22" s="114">
        <f>Day2cards!AD59</f>
        <v>6</v>
      </c>
      <c r="AT22" s="105">
        <f t="shared" si="58"/>
        <v>6</v>
      </c>
      <c r="AU22" s="137">
        <f t="shared" si="59"/>
        <v>1</v>
      </c>
      <c r="AV22" s="137"/>
      <c r="AW22" s="137"/>
      <c r="AX22" s="164">
        <f t="shared" si="40"/>
        <v>1</v>
      </c>
      <c r="AY22" s="140">
        <f t="shared" si="41"/>
        <v>0</v>
      </c>
      <c r="AZ22" s="141">
        <f t="shared" si="42"/>
        <v>0</v>
      </c>
      <c r="BA22" s="142">
        <f t="shared" si="43"/>
        <v>1</v>
      </c>
      <c r="BB22" s="143">
        <f t="shared" si="44"/>
        <v>1</v>
      </c>
      <c r="BC22" s="170">
        <f t="shared" si="45"/>
        <v>3</v>
      </c>
      <c r="BD22" s="155">
        <f t="shared" si="46"/>
        <v>0.33333333333333331</v>
      </c>
      <c r="BE22" s="146">
        <f t="shared" si="47"/>
        <v>0</v>
      </c>
      <c r="BF22" s="147">
        <f t="shared" si="48"/>
        <v>0</v>
      </c>
      <c r="BG22" s="148">
        <f t="shared" si="49"/>
        <v>0.33333333333333331</v>
      </c>
      <c r="BH22" s="156">
        <f t="shared" si="50"/>
        <v>0.33333333333333331</v>
      </c>
      <c r="BI22" s="145">
        <f t="shared" si="51"/>
        <v>1</v>
      </c>
      <c r="BK22" s="137"/>
      <c r="BL22" s="149">
        <v>13</v>
      </c>
      <c r="BM22" s="118">
        <f>Day1cards!AI24</f>
        <v>4</v>
      </c>
      <c r="BN22" s="118">
        <f>Day1cards!AI59</f>
        <v>6</v>
      </c>
      <c r="BO22" s="119">
        <f t="shared" si="60"/>
        <v>4</v>
      </c>
      <c r="BP22" s="118">
        <f>Day1cards!Y94</f>
        <v>4</v>
      </c>
      <c r="BQ22" s="118">
        <f>Day1cards!AD24</f>
        <v>5</v>
      </c>
      <c r="BR22" s="119">
        <f t="shared" si="61"/>
        <v>4</v>
      </c>
      <c r="BS22" s="118">
        <f>Day1cards!T59</f>
        <v>3</v>
      </c>
      <c r="BT22" s="118">
        <f>Day1cards!Y59</f>
        <v>5</v>
      </c>
      <c r="BU22" s="119">
        <f t="shared" si="62"/>
        <v>3</v>
      </c>
      <c r="BV22" s="118">
        <f>Day1cards!Y24</f>
        <v>8</v>
      </c>
      <c r="BW22" s="118">
        <f>Day1cards!T94</f>
        <v>5</v>
      </c>
      <c r="BX22" s="119">
        <f t="shared" si="63"/>
        <v>5</v>
      </c>
      <c r="BY22" s="118">
        <f>Day1cards!T24</f>
        <v>4</v>
      </c>
      <c r="BZ22" s="118">
        <f>Day1cards!AD59</f>
        <v>6</v>
      </c>
      <c r="CA22" s="119">
        <f t="shared" si="64"/>
        <v>4</v>
      </c>
      <c r="CB22" s="137">
        <f t="shared" si="65"/>
        <v>3</v>
      </c>
      <c r="CC22" s="137"/>
      <c r="CD22" s="137"/>
      <c r="CE22" s="223">
        <f t="shared" si="66"/>
        <v>0</v>
      </c>
      <c r="CF22" s="220">
        <f t="shared" si="67"/>
        <v>0</v>
      </c>
      <c r="CG22" s="220">
        <f t="shared" si="68"/>
        <v>1</v>
      </c>
      <c r="CH22" s="220">
        <f t="shared" si="69"/>
        <v>0</v>
      </c>
      <c r="CI22" s="220">
        <f t="shared" si="70"/>
        <v>0</v>
      </c>
      <c r="CJ22" s="224">
        <f t="shared" si="71"/>
        <v>1</v>
      </c>
      <c r="CK22" s="225">
        <f t="shared" si="72"/>
        <v>0</v>
      </c>
      <c r="CL22" s="226">
        <f t="shared" si="73"/>
        <v>0</v>
      </c>
      <c r="CM22" s="226">
        <f t="shared" si="74"/>
        <v>1</v>
      </c>
      <c r="CN22" s="226">
        <f t="shared" si="75"/>
        <v>0</v>
      </c>
      <c r="CO22" s="227">
        <f t="shared" si="76"/>
        <v>0</v>
      </c>
      <c r="CP22" s="139">
        <f t="shared" si="77"/>
        <v>1</v>
      </c>
    </row>
    <row r="23" spans="2:94" ht="24" customHeight="1" x14ac:dyDescent="0.4">
      <c r="B23" s="208"/>
      <c r="C23" s="207"/>
      <c r="D23" s="207"/>
      <c r="E23" s="207"/>
      <c r="H23" s="353" t="s">
        <v>91</v>
      </c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110"/>
      <c r="AE23" s="99">
        <v>14</v>
      </c>
      <c r="AF23" s="124">
        <f>Day2cards!AI25</f>
        <v>2</v>
      </c>
      <c r="AG23" s="124">
        <f>Day2cards!AI60</f>
        <v>3</v>
      </c>
      <c r="AH23" s="125">
        <f t="shared" si="54"/>
        <v>2</v>
      </c>
      <c r="AI23" s="126">
        <f>Day2cards!Y95</f>
        <v>3</v>
      </c>
      <c r="AJ23" s="126">
        <f>Day2cards!AD25</f>
        <v>2</v>
      </c>
      <c r="AK23" s="125">
        <f t="shared" si="55"/>
        <v>2</v>
      </c>
      <c r="AL23" s="127">
        <f>Day2cards!T60</f>
        <v>3</v>
      </c>
      <c r="AM23" s="127">
        <f>Day2cards!Y60</f>
        <v>2</v>
      </c>
      <c r="AN23" s="125">
        <f t="shared" si="56"/>
        <v>2</v>
      </c>
      <c r="AO23" s="128">
        <f>Day2cards!Y25</f>
        <v>3</v>
      </c>
      <c r="AP23" s="128">
        <f>Day2cards!T95</f>
        <v>4</v>
      </c>
      <c r="AQ23" s="125">
        <f t="shared" si="57"/>
        <v>3</v>
      </c>
      <c r="AR23" s="129">
        <f>Day2cards!T25</f>
        <v>2</v>
      </c>
      <c r="AS23" s="129">
        <f>Day2cards!AD60</f>
        <v>3</v>
      </c>
      <c r="AT23" s="125">
        <f t="shared" si="58"/>
        <v>2</v>
      </c>
      <c r="AU23" s="130">
        <f t="shared" si="59"/>
        <v>2</v>
      </c>
      <c r="AV23" s="137"/>
      <c r="AW23" s="137"/>
      <c r="AX23" s="164">
        <f t="shared" si="40"/>
        <v>0</v>
      </c>
      <c r="AY23" s="140">
        <f t="shared" si="41"/>
        <v>1</v>
      </c>
      <c r="AZ23" s="141">
        <f t="shared" si="42"/>
        <v>1</v>
      </c>
      <c r="BA23" s="142">
        <f t="shared" si="43"/>
        <v>1</v>
      </c>
      <c r="BB23" s="143">
        <f t="shared" si="44"/>
        <v>0</v>
      </c>
      <c r="BC23" s="170">
        <f t="shared" si="45"/>
        <v>3</v>
      </c>
      <c r="BD23" s="155">
        <f t="shared" si="46"/>
        <v>0</v>
      </c>
      <c r="BE23" s="146">
        <f t="shared" si="47"/>
        <v>0.33333333333333331</v>
      </c>
      <c r="BF23" s="147">
        <f t="shared" si="48"/>
        <v>0.33333333333333331</v>
      </c>
      <c r="BG23" s="148">
        <f t="shared" si="49"/>
        <v>0.33333333333333331</v>
      </c>
      <c r="BH23" s="156">
        <f t="shared" si="50"/>
        <v>0</v>
      </c>
      <c r="BI23" s="145">
        <f t="shared" si="51"/>
        <v>1</v>
      </c>
      <c r="BK23" s="137"/>
      <c r="BL23" s="149">
        <v>14</v>
      </c>
      <c r="BM23" s="212">
        <f>Day1cards!AI25</f>
        <v>2</v>
      </c>
      <c r="BN23" s="212">
        <f>Day1cards!AI60</f>
        <v>2</v>
      </c>
      <c r="BO23" s="213">
        <f t="shared" si="60"/>
        <v>2</v>
      </c>
      <c r="BP23" s="212">
        <f>Day1cards!Y95</f>
        <v>2</v>
      </c>
      <c r="BQ23" s="212">
        <f>Day1cards!AD25</f>
        <v>2</v>
      </c>
      <c r="BR23" s="213">
        <f t="shared" si="61"/>
        <v>2</v>
      </c>
      <c r="BS23" s="212">
        <f>Day1cards!T60</f>
        <v>3</v>
      </c>
      <c r="BT23" s="212">
        <f>Day1cards!Y60</f>
        <v>3</v>
      </c>
      <c r="BU23" s="213">
        <f t="shared" si="62"/>
        <v>3</v>
      </c>
      <c r="BV23" s="212">
        <f>Day1cards!Y25</f>
        <v>4</v>
      </c>
      <c r="BW23" s="212">
        <f>Day1cards!T95</f>
        <v>4</v>
      </c>
      <c r="BX23" s="213">
        <f t="shared" si="63"/>
        <v>4</v>
      </c>
      <c r="BY23" s="212">
        <f>Day1cards!T25</f>
        <v>4</v>
      </c>
      <c r="BZ23" s="212">
        <f>Day1cards!AD60</f>
        <v>4</v>
      </c>
      <c r="CA23" s="213">
        <f t="shared" si="64"/>
        <v>4</v>
      </c>
      <c r="CB23" s="130">
        <f t="shared" si="65"/>
        <v>2</v>
      </c>
      <c r="CC23" s="137"/>
      <c r="CD23" s="137"/>
      <c r="CE23" s="223">
        <f t="shared" si="66"/>
        <v>1</v>
      </c>
      <c r="CF23" s="220">
        <f t="shared" si="67"/>
        <v>1</v>
      </c>
      <c r="CG23" s="220">
        <f t="shared" si="68"/>
        <v>0</v>
      </c>
      <c r="CH23" s="220">
        <f t="shared" si="69"/>
        <v>0</v>
      </c>
      <c r="CI23" s="220">
        <f t="shared" si="70"/>
        <v>0</v>
      </c>
      <c r="CJ23" s="224">
        <f t="shared" si="71"/>
        <v>2</v>
      </c>
      <c r="CK23" s="225">
        <f t="shared" si="72"/>
        <v>0.5</v>
      </c>
      <c r="CL23" s="226">
        <f t="shared" si="73"/>
        <v>0.5</v>
      </c>
      <c r="CM23" s="226">
        <f t="shared" si="74"/>
        <v>0</v>
      </c>
      <c r="CN23" s="226">
        <f t="shared" si="75"/>
        <v>0</v>
      </c>
      <c r="CO23" s="227">
        <f t="shared" si="76"/>
        <v>0</v>
      </c>
      <c r="CP23" s="139">
        <f t="shared" si="77"/>
        <v>1</v>
      </c>
    </row>
    <row r="24" spans="2:94" ht="24" customHeight="1" x14ac:dyDescent="0.4">
      <c r="B24" s="208" t="s">
        <v>100</v>
      </c>
      <c r="C24" s="207">
        <f>C4+C11</f>
        <v>47</v>
      </c>
      <c r="D24" s="207">
        <f>D4+D11</f>
        <v>42</v>
      </c>
      <c r="E24" s="207">
        <f>E4+E11</f>
        <v>89</v>
      </c>
      <c r="H24" s="354" t="s">
        <v>92</v>
      </c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110"/>
      <c r="AE24" s="99">
        <v>15</v>
      </c>
      <c r="AF24" s="104">
        <f>Day2cards!AI26</f>
        <v>5</v>
      </c>
      <c r="AG24" s="104">
        <f>Day2cards!AI61</f>
        <v>8</v>
      </c>
      <c r="AH24" s="105">
        <f t="shared" si="54"/>
        <v>5</v>
      </c>
      <c r="AI24" s="111">
        <f>Day2cards!Y96</f>
        <v>8</v>
      </c>
      <c r="AJ24" s="111">
        <f>Day2cards!AD26</f>
        <v>5</v>
      </c>
      <c r="AK24" s="105">
        <f t="shared" si="55"/>
        <v>5</v>
      </c>
      <c r="AL24" s="112">
        <f>Day2cards!T61</f>
        <v>6</v>
      </c>
      <c r="AM24" s="112">
        <f>Day2cards!Y61</f>
        <v>6</v>
      </c>
      <c r="AN24" s="105">
        <f t="shared" si="56"/>
        <v>6</v>
      </c>
      <c r="AO24" s="113">
        <f>Day2cards!Y26</f>
        <v>6</v>
      </c>
      <c r="AP24" s="113">
        <f>Day2cards!T96</f>
        <v>7</v>
      </c>
      <c r="AQ24" s="105">
        <f t="shared" si="57"/>
        <v>6</v>
      </c>
      <c r="AR24" s="114">
        <f>Day2cards!T26</f>
        <v>7</v>
      </c>
      <c r="AS24" s="114">
        <f>Day2cards!AD61</f>
        <v>5</v>
      </c>
      <c r="AT24" s="105">
        <f t="shared" si="58"/>
        <v>5</v>
      </c>
      <c r="AU24" s="137">
        <f t="shared" si="59"/>
        <v>5</v>
      </c>
      <c r="AV24" s="137"/>
      <c r="AW24" s="137"/>
      <c r="AX24" s="165">
        <f t="shared" si="40"/>
        <v>0</v>
      </c>
      <c r="AY24" s="166">
        <f t="shared" si="41"/>
        <v>0</v>
      </c>
      <c r="AZ24" s="167">
        <f t="shared" si="42"/>
        <v>0</v>
      </c>
      <c r="BA24" s="168">
        <f t="shared" si="43"/>
        <v>0</v>
      </c>
      <c r="BB24" s="169">
        <f t="shared" si="44"/>
        <v>1</v>
      </c>
      <c r="BC24" s="171">
        <f t="shared" si="45"/>
        <v>1</v>
      </c>
      <c r="BD24" s="155">
        <f t="shared" si="46"/>
        <v>0</v>
      </c>
      <c r="BE24" s="146">
        <f t="shared" si="47"/>
        <v>0</v>
      </c>
      <c r="BF24" s="147">
        <f t="shared" si="48"/>
        <v>0</v>
      </c>
      <c r="BG24" s="148">
        <f t="shared" si="49"/>
        <v>0</v>
      </c>
      <c r="BH24" s="156">
        <f t="shared" si="50"/>
        <v>1</v>
      </c>
      <c r="BI24" s="145">
        <f t="shared" si="51"/>
        <v>1</v>
      </c>
      <c r="BK24" s="137"/>
      <c r="BL24" s="149">
        <v>15</v>
      </c>
      <c r="BM24" s="118">
        <f>Day1cards!AI26</f>
        <v>8</v>
      </c>
      <c r="BN24" s="118">
        <f>Day1cards!AI61</f>
        <v>4</v>
      </c>
      <c r="BO24" s="119">
        <f t="shared" si="60"/>
        <v>4</v>
      </c>
      <c r="BP24" s="118">
        <f>Day1cards!Y96</f>
        <v>7</v>
      </c>
      <c r="BQ24" s="118">
        <f>Day1cards!AD26</f>
        <v>8</v>
      </c>
      <c r="BR24" s="119">
        <f t="shared" si="61"/>
        <v>7</v>
      </c>
      <c r="BS24" s="118">
        <f>Day1cards!T61</f>
        <v>9</v>
      </c>
      <c r="BT24" s="118">
        <f>Day1cards!Y61</f>
        <v>4</v>
      </c>
      <c r="BU24" s="119">
        <f t="shared" si="62"/>
        <v>4</v>
      </c>
      <c r="BV24" s="118">
        <f>Day1cards!Y26</f>
        <v>5</v>
      </c>
      <c r="BW24" s="118">
        <f>Day1cards!T96</f>
        <v>6</v>
      </c>
      <c r="BX24" s="119">
        <f t="shared" si="63"/>
        <v>5</v>
      </c>
      <c r="BY24" s="118">
        <f>Day1cards!T26</f>
        <v>7</v>
      </c>
      <c r="BZ24" s="118">
        <f>Day1cards!AD61</f>
        <v>6</v>
      </c>
      <c r="CA24" s="119">
        <f t="shared" si="64"/>
        <v>6</v>
      </c>
      <c r="CB24" s="137">
        <f t="shared" si="65"/>
        <v>4</v>
      </c>
      <c r="CC24" s="137"/>
      <c r="CD24" s="137"/>
      <c r="CE24" s="223">
        <f t="shared" si="66"/>
        <v>1</v>
      </c>
      <c r="CF24" s="220">
        <f t="shared" si="67"/>
        <v>0</v>
      </c>
      <c r="CG24" s="220">
        <f t="shared" si="68"/>
        <v>1</v>
      </c>
      <c r="CH24" s="220">
        <f t="shared" si="69"/>
        <v>0</v>
      </c>
      <c r="CI24" s="220">
        <f t="shared" si="70"/>
        <v>0</v>
      </c>
      <c r="CJ24" s="224">
        <f t="shared" si="71"/>
        <v>2</v>
      </c>
      <c r="CK24" s="225">
        <f t="shared" si="72"/>
        <v>0.5</v>
      </c>
      <c r="CL24" s="226">
        <f t="shared" si="73"/>
        <v>0</v>
      </c>
      <c r="CM24" s="226">
        <f t="shared" si="74"/>
        <v>0.5</v>
      </c>
      <c r="CN24" s="226">
        <f t="shared" si="75"/>
        <v>0</v>
      </c>
      <c r="CO24" s="227">
        <f t="shared" si="76"/>
        <v>0</v>
      </c>
      <c r="CP24" s="139">
        <f t="shared" si="77"/>
        <v>1</v>
      </c>
    </row>
    <row r="25" spans="2:94" ht="24" customHeight="1" x14ac:dyDescent="0.4">
      <c r="B25" s="208"/>
      <c r="C25" s="207"/>
      <c r="D25" s="207"/>
      <c r="E25" s="207"/>
      <c r="H25" s="354" t="s">
        <v>93</v>
      </c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110"/>
      <c r="AE25" s="99">
        <v>16</v>
      </c>
      <c r="AF25" s="124">
        <f>Day2cards!AI27</f>
        <v>5</v>
      </c>
      <c r="AG25" s="124">
        <f>Day2cards!AI62</f>
        <v>7</v>
      </c>
      <c r="AH25" s="125">
        <f t="shared" si="54"/>
        <v>5</v>
      </c>
      <c r="AI25" s="126">
        <f>Day2cards!Y97</f>
        <v>8</v>
      </c>
      <c r="AJ25" s="126">
        <f>Day2cards!AD27</f>
        <v>6</v>
      </c>
      <c r="AK25" s="125">
        <f t="shared" si="55"/>
        <v>6</v>
      </c>
      <c r="AL25" s="127">
        <f>Day2cards!T62</f>
        <v>7</v>
      </c>
      <c r="AM25" s="127">
        <f>Day2cards!Y62</f>
        <v>6</v>
      </c>
      <c r="AN25" s="125">
        <f t="shared" si="56"/>
        <v>6</v>
      </c>
      <c r="AO25" s="128">
        <f>Day2cards!Y27</f>
        <v>5</v>
      </c>
      <c r="AP25" s="128">
        <f>Day2cards!T97</f>
        <v>6</v>
      </c>
      <c r="AQ25" s="125">
        <f t="shared" si="57"/>
        <v>5</v>
      </c>
      <c r="AR25" s="129">
        <f>Day2cards!T27</f>
        <v>5</v>
      </c>
      <c r="AS25" s="129">
        <f>Day2cards!AD62</f>
        <v>8</v>
      </c>
      <c r="AT25" s="125">
        <f t="shared" si="58"/>
        <v>5</v>
      </c>
      <c r="AU25" s="130">
        <f t="shared" si="59"/>
        <v>5</v>
      </c>
      <c r="AV25" s="137"/>
      <c r="AW25" s="137"/>
      <c r="AX25" s="144"/>
      <c r="AY25" s="144"/>
      <c r="AZ25" s="144"/>
      <c r="BA25" s="144"/>
      <c r="BB25" s="144"/>
      <c r="BC25" s="144"/>
      <c r="BD25" s="157">
        <f>SUM(BD6:BD24)</f>
        <v>5.4166666666666661</v>
      </c>
      <c r="BE25" s="158">
        <f t="shared" ref="BE25" si="78">SUM(BE6:BE24)</f>
        <v>4.083333333333333</v>
      </c>
      <c r="BF25" s="159">
        <f t="shared" ref="BF25" si="79">SUM(BF6:BF24)</f>
        <v>0.58333333333333326</v>
      </c>
      <c r="BG25" s="160">
        <f t="shared" ref="BG25" si="80">SUM(BG6:BG24)</f>
        <v>2.8333333333333335</v>
      </c>
      <c r="BH25" s="161">
        <f t="shared" ref="BH25" si="81">SUM(BH6:BH24)</f>
        <v>5.083333333333333</v>
      </c>
      <c r="BI25" s="145">
        <f t="shared" si="51"/>
        <v>18</v>
      </c>
      <c r="BK25" s="137"/>
      <c r="BL25" s="149">
        <v>16</v>
      </c>
      <c r="BM25" s="212">
        <f>Day1cards!AI27</f>
        <v>4</v>
      </c>
      <c r="BN25" s="212">
        <f>Day1cards!AI62</f>
        <v>7</v>
      </c>
      <c r="BO25" s="213">
        <f t="shared" si="60"/>
        <v>4</v>
      </c>
      <c r="BP25" s="212">
        <f>Day1cards!Y97</f>
        <v>7</v>
      </c>
      <c r="BQ25" s="212">
        <f>Day1cards!AD27</f>
        <v>5</v>
      </c>
      <c r="BR25" s="213">
        <f t="shared" si="61"/>
        <v>5</v>
      </c>
      <c r="BS25" s="212">
        <f>Day1cards!T62</f>
        <v>9</v>
      </c>
      <c r="BT25" s="212">
        <f>Day1cards!Y62</f>
        <v>4</v>
      </c>
      <c r="BU25" s="213">
        <f t="shared" si="62"/>
        <v>4</v>
      </c>
      <c r="BV25" s="212">
        <f>Day1cards!Y27</f>
        <v>6</v>
      </c>
      <c r="BW25" s="212">
        <f>Day1cards!T97</f>
        <v>5</v>
      </c>
      <c r="BX25" s="213">
        <f t="shared" si="63"/>
        <v>5</v>
      </c>
      <c r="BY25" s="212">
        <f>Day1cards!T27</f>
        <v>6</v>
      </c>
      <c r="BZ25" s="212">
        <f>Day1cards!AD62</f>
        <v>5</v>
      </c>
      <c r="CA25" s="213">
        <f t="shared" si="64"/>
        <v>5</v>
      </c>
      <c r="CB25" s="130">
        <f t="shared" si="65"/>
        <v>4</v>
      </c>
      <c r="CC25" s="137"/>
      <c r="CD25" s="137"/>
      <c r="CE25" s="223">
        <f t="shared" si="66"/>
        <v>1</v>
      </c>
      <c r="CF25" s="220">
        <f t="shared" si="67"/>
        <v>0</v>
      </c>
      <c r="CG25" s="220">
        <f t="shared" si="68"/>
        <v>1</v>
      </c>
      <c r="CH25" s="220">
        <f t="shared" si="69"/>
        <v>0</v>
      </c>
      <c r="CI25" s="220">
        <f t="shared" si="70"/>
        <v>0</v>
      </c>
      <c r="CJ25" s="224">
        <f t="shared" si="71"/>
        <v>2</v>
      </c>
      <c r="CK25" s="225">
        <f t="shared" si="72"/>
        <v>0.5</v>
      </c>
      <c r="CL25" s="226">
        <f t="shared" si="73"/>
        <v>0</v>
      </c>
      <c r="CM25" s="226">
        <f t="shared" si="74"/>
        <v>0.5</v>
      </c>
      <c r="CN25" s="226">
        <f t="shared" si="75"/>
        <v>0</v>
      </c>
      <c r="CO25" s="227">
        <f t="shared" si="76"/>
        <v>0</v>
      </c>
      <c r="CP25" s="139">
        <f t="shared" si="77"/>
        <v>1</v>
      </c>
    </row>
    <row r="26" spans="2:94" ht="24" customHeight="1" x14ac:dyDescent="0.4">
      <c r="B26" s="208" t="s">
        <v>96</v>
      </c>
      <c r="C26" s="207">
        <f>C3+C9</f>
        <v>41</v>
      </c>
      <c r="D26" s="207">
        <f>D3+D9</f>
        <v>47</v>
      </c>
      <c r="E26" s="207">
        <f>E3+E9</f>
        <v>88</v>
      </c>
      <c r="H26" s="343" t="s">
        <v>94</v>
      </c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5"/>
      <c r="V26" s="345"/>
      <c r="W26" s="345"/>
      <c r="X26" s="345"/>
      <c r="Y26" s="345"/>
      <c r="Z26" s="345"/>
      <c r="AA26" s="345"/>
      <c r="AB26" s="345"/>
      <c r="AC26" s="345"/>
      <c r="AD26" s="107"/>
      <c r="AE26" s="99">
        <v>17</v>
      </c>
      <c r="AF26" s="104">
        <f>Day2cards!AI28</f>
        <v>8</v>
      </c>
      <c r="AG26" s="104">
        <f>Day2cards!AI63</f>
        <v>9</v>
      </c>
      <c r="AH26" s="105">
        <f t="shared" si="54"/>
        <v>8</v>
      </c>
      <c r="AI26" s="111">
        <f>Day2cards!Y98</f>
        <v>7</v>
      </c>
      <c r="AJ26" s="111">
        <f>Day2cards!AD28</f>
        <v>6</v>
      </c>
      <c r="AK26" s="105">
        <f t="shared" si="55"/>
        <v>6</v>
      </c>
      <c r="AL26" s="112">
        <f>Day2cards!T63</f>
        <v>6</v>
      </c>
      <c r="AM26" s="112">
        <f>Day2cards!Y63</f>
        <v>7</v>
      </c>
      <c r="AN26" s="105">
        <f t="shared" si="56"/>
        <v>6</v>
      </c>
      <c r="AO26" s="113">
        <f>Day2cards!Y28</f>
        <v>6</v>
      </c>
      <c r="AP26" s="113">
        <f>Day2cards!T98</f>
        <v>9</v>
      </c>
      <c r="AQ26" s="105">
        <f t="shared" si="57"/>
        <v>6</v>
      </c>
      <c r="AR26" s="114">
        <f>Day2cards!T28</f>
        <v>8</v>
      </c>
      <c r="AS26" s="114">
        <f>Day2cards!AD63</f>
        <v>7</v>
      </c>
      <c r="AT26" s="105">
        <f t="shared" si="58"/>
        <v>7</v>
      </c>
      <c r="AU26" s="137">
        <f t="shared" si="59"/>
        <v>6</v>
      </c>
      <c r="AV26" s="137"/>
      <c r="AW26" s="137"/>
      <c r="AX26" s="312" t="s">
        <v>119</v>
      </c>
      <c r="BD26" s="316">
        <v>0</v>
      </c>
      <c r="BE26" s="316">
        <v>0</v>
      </c>
      <c r="BF26" s="316">
        <v>0</v>
      </c>
      <c r="BG26" s="316">
        <v>0</v>
      </c>
      <c r="BH26" s="316">
        <v>0</v>
      </c>
      <c r="BK26" s="137"/>
      <c r="BL26" s="149">
        <v>17</v>
      </c>
      <c r="BM26" s="118">
        <f>Day1cards!AI28</f>
        <v>5</v>
      </c>
      <c r="BN26" s="118">
        <f>Day1cards!AI63</f>
        <v>9</v>
      </c>
      <c r="BO26" s="119">
        <f t="shared" si="60"/>
        <v>5</v>
      </c>
      <c r="BP26" s="118">
        <f>Day1cards!Y98</f>
        <v>7</v>
      </c>
      <c r="BQ26" s="118">
        <f>Day1cards!AD28</f>
        <v>6</v>
      </c>
      <c r="BR26" s="119">
        <f t="shared" si="61"/>
        <v>6</v>
      </c>
      <c r="BS26" s="118">
        <f>Day1cards!T63</f>
        <v>9</v>
      </c>
      <c r="BT26" s="118">
        <f>Day1cards!Y63</f>
        <v>7</v>
      </c>
      <c r="BU26" s="119">
        <f t="shared" si="62"/>
        <v>7</v>
      </c>
      <c r="BV26" s="118">
        <f>Day1cards!Y28</f>
        <v>8</v>
      </c>
      <c r="BW26" s="118">
        <f>Day1cards!T98</f>
        <v>5</v>
      </c>
      <c r="BX26" s="119">
        <f t="shared" si="63"/>
        <v>5</v>
      </c>
      <c r="BY26" s="118">
        <f>Day1cards!T28</f>
        <v>8</v>
      </c>
      <c r="BZ26" s="118">
        <f>Day1cards!AD63</f>
        <v>8</v>
      </c>
      <c r="CA26" s="119">
        <f t="shared" si="64"/>
        <v>8</v>
      </c>
      <c r="CB26" s="137">
        <f t="shared" si="65"/>
        <v>5</v>
      </c>
      <c r="CC26" s="137"/>
      <c r="CD26" s="137"/>
      <c r="CE26" s="223">
        <f t="shared" si="66"/>
        <v>1</v>
      </c>
      <c r="CF26" s="220">
        <f t="shared" si="67"/>
        <v>0</v>
      </c>
      <c r="CG26" s="220">
        <f t="shared" si="68"/>
        <v>0</v>
      </c>
      <c r="CH26" s="220">
        <f t="shared" si="69"/>
        <v>1</v>
      </c>
      <c r="CI26" s="220">
        <f t="shared" si="70"/>
        <v>0</v>
      </c>
      <c r="CJ26" s="224">
        <f t="shared" si="71"/>
        <v>2</v>
      </c>
      <c r="CK26" s="225">
        <f t="shared" si="72"/>
        <v>0.5</v>
      </c>
      <c r="CL26" s="226">
        <f t="shared" si="73"/>
        <v>0</v>
      </c>
      <c r="CM26" s="226">
        <f t="shared" si="74"/>
        <v>0</v>
      </c>
      <c r="CN26" s="226">
        <f t="shared" si="75"/>
        <v>0.5</v>
      </c>
      <c r="CO26" s="227">
        <f t="shared" si="76"/>
        <v>0</v>
      </c>
      <c r="CP26" s="139">
        <f t="shared" si="77"/>
        <v>1</v>
      </c>
    </row>
    <row r="27" spans="2:94" ht="24" customHeight="1" x14ac:dyDescent="0.4">
      <c r="H27" s="343" t="s">
        <v>95</v>
      </c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5"/>
      <c r="V27" s="345"/>
      <c r="W27" s="345"/>
      <c r="X27" s="345"/>
      <c r="Y27" s="345"/>
      <c r="Z27" s="345"/>
      <c r="AA27" s="345"/>
      <c r="AB27" s="345"/>
      <c r="AC27" s="345"/>
      <c r="AD27" s="107"/>
      <c r="AE27" s="99">
        <v>18</v>
      </c>
      <c r="AF27" s="124">
        <f>Day2cards!AI29</f>
        <v>5</v>
      </c>
      <c r="AG27" s="124">
        <f>Day2cards!AI64</f>
        <v>3</v>
      </c>
      <c r="AH27" s="125">
        <f t="shared" si="54"/>
        <v>3</v>
      </c>
      <c r="AI27" s="126">
        <f>Day2cards!Y99</f>
        <v>3</v>
      </c>
      <c r="AJ27" s="126">
        <f>Day2cards!AD29</f>
        <v>3</v>
      </c>
      <c r="AK27" s="125">
        <f t="shared" si="55"/>
        <v>3</v>
      </c>
      <c r="AL27" s="127">
        <f>Day2cards!T64</f>
        <v>5</v>
      </c>
      <c r="AM27" s="127">
        <f>Day2cards!Y64</f>
        <v>3</v>
      </c>
      <c r="AN27" s="125">
        <f t="shared" si="56"/>
        <v>3</v>
      </c>
      <c r="AO27" s="128">
        <f>Day2cards!Y29</f>
        <v>3</v>
      </c>
      <c r="AP27" s="128">
        <f>Day2cards!T99</f>
        <v>3</v>
      </c>
      <c r="AQ27" s="125">
        <f t="shared" si="57"/>
        <v>3</v>
      </c>
      <c r="AR27" s="129">
        <f>Day2cards!T29</f>
        <v>2</v>
      </c>
      <c r="AS27" s="129">
        <f>Day2cards!AD64</f>
        <v>4</v>
      </c>
      <c r="AT27" s="125">
        <f t="shared" si="58"/>
        <v>2</v>
      </c>
      <c r="AU27" s="130">
        <f t="shared" si="59"/>
        <v>2</v>
      </c>
      <c r="AV27" s="137"/>
      <c r="AW27" s="137"/>
      <c r="AX27" s="99" t="s">
        <v>120</v>
      </c>
      <c r="BD27" s="317">
        <f>Day1summary!E34</f>
        <v>1</v>
      </c>
      <c r="BE27" s="317">
        <f>Day1summary!E35</f>
        <v>2</v>
      </c>
      <c r="BF27" s="317">
        <f>Day1summary!E36</f>
        <v>4</v>
      </c>
      <c r="BG27" s="317">
        <f>Day1summary!E37</f>
        <v>3</v>
      </c>
      <c r="BH27" s="317">
        <f>Day1summary!E38</f>
        <v>5</v>
      </c>
      <c r="BK27" s="137"/>
      <c r="BL27" s="149">
        <v>18</v>
      </c>
      <c r="BM27" s="212">
        <f>Day1cards!AI29</f>
        <v>2</v>
      </c>
      <c r="BN27" s="212">
        <f>Day1cards!AI64</f>
        <v>8</v>
      </c>
      <c r="BO27" s="213">
        <f t="shared" si="60"/>
        <v>2</v>
      </c>
      <c r="BP27" s="212">
        <f>Day1cards!Y99</f>
        <v>3</v>
      </c>
      <c r="BQ27" s="212">
        <f>Day1cards!AD29</f>
        <v>5</v>
      </c>
      <c r="BR27" s="213">
        <f t="shared" si="61"/>
        <v>3</v>
      </c>
      <c r="BS27" s="212">
        <f>Day1cards!T64</f>
        <v>3</v>
      </c>
      <c r="BT27" s="212">
        <f>Day1cards!Y64</f>
        <v>9</v>
      </c>
      <c r="BU27" s="213">
        <f t="shared" si="62"/>
        <v>3</v>
      </c>
      <c r="BV27" s="212">
        <f>Day1cards!Y29</f>
        <v>7</v>
      </c>
      <c r="BW27" s="212">
        <f>Day1cards!T99</f>
        <v>3</v>
      </c>
      <c r="BX27" s="213">
        <f t="shared" si="63"/>
        <v>3</v>
      </c>
      <c r="BY27" s="212">
        <f>Day1cards!T29</f>
        <v>3</v>
      </c>
      <c r="BZ27" s="212">
        <f>Day1cards!AD64</f>
        <v>3</v>
      </c>
      <c r="CA27" s="213">
        <f t="shared" si="64"/>
        <v>3</v>
      </c>
      <c r="CB27" s="130">
        <f t="shared" si="65"/>
        <v>2</v>
      </c>
      <c r="CC27" s="137"/>
      <c r="CD27" s="137"/>
      <c r="CE27" s="228">
        <f t="shared" si="66"/>
        <v>1</v>
      </c>
      <c r="CF27" s="229">
        <f t="shared" si="67"/>
        <v>0</v>
      </c>
      <c r="CG27" s="229">
        <f t="shared" si="68"/>
        <v>0</v>
      </c>
      <c r="CH27" s="229">
        <f t="shared" si="69"/>
        <v>0</v>
      </c>
      <c r="CI27" s="229">
        <f t="shared" si="70"/>
        <v>0</v>
      </c>
      <c r="CJ27" s="230">
        <f t="shared" si="71"/>
        <v>1</v>
      </c>
      <c r="CK27" s="225">
        <f t="shared" si="72"/>
        <v>1</v>
      </c>
      <c r="CL27" s="226">
        <f t="shared" si="73"/>
        <v>0</v>
      </c>
      <c r="CM27" s="226">
        <f t="shared" si="74"/>
        <v>0</v>
      </c>
      <c r="CN27" s="226">
        <f t="shared" si="75"/>
        <v>0</v>
      </c>
      <c r="CO27" s="227">
        <f t="shared" si="76"/>
        <v>0</v>
      </c>
      <c r="CP27" s="139">
        <f t="shared" si="77"/>
        <v>1</v>
      </c>
    </row>
    <row r="28" spans="2:94" ht="24" customHeight="1" x14ac:dyDescent="0.4">
      <c r="B28" s="61" t="s">
        <v>9</v>
      </c>
      <c r="F28" s="68"/>
      <c r="G28" s="68" t="s">
        <v>9</v>
      </c>
      <c r="AE28" s="109" t="s">
        <v>2</v>
      </c>
      <c r="AF28" s="104">
        <f>SUM(AF19:AF27)</f>
        <v>40</v>
      </c>
      <c r="AG28" s="104">
        <f t="shared" ref="AG28:AT28" si="82">SUM(AG19:AG27)</f>
        <v>54</v>
      </c>
      <c r="AH28" s="105">
        <f t="shared" si="82"/>
        <v>35</v>
      </c>
      <c r="AI28" s="111">
        <f t="shared" si="82"/>
        <v>48</v>
      </c>
      <c r="AJ28" s="111">
        <f t="shared" si="82"/>
        <v>37</v>
      </c>
      <c r="AK28" s="105">
        <f t="shared" si="82"/>
        <v>37</v>
      </c>
      <c r="AL28" s="112">
        <f t="shared" si="82"/>
        <v>46</v>
      </c>
      <c r="AM28" s="112">
        <f t="shared" si="82"/>
        <v>48</v>
      </c>
      <c r="AN28" s="105">
        <f t="shared" si="82"/>
        <v>40</v>
      </c>
      <c r="AO28" s="113">
        <f t="shared" si="82"/>
        <v>39</v>
      </c>
      <c r="AP28" s="113">
        <f t="shared" si="82"/>
        <v>48</v>
      </c>
      <c r="AQ28" s="105">
        <f t="shared" si="82"/>
        <v>39</v>
      </c>
      <c r="AR28" s="114">
        <f t="shared" si="82"/>
        <v>47</v>
      </c>
      <c r="AS28" s="114">
        <f t="shared" si="82"/>
        <v>47</v>
      </c>
      <c r="AT28" s="105">
        <f t="shared" si="82"/>
        <v>40</v>
      </c>
      <c r="AU28" s="131"/>
      <c r="AV28" s="137"/>
      <c r="AX28" s="99" t="s">
        <v>122</v>
      </c>
      <c r="BD28" s="314">
        <f>BD26 +BD27</f>
        <v>1</v>
      </c>
      <c r="BE28" s="314">
        <v>3</v>
      </c>
      <c r="BF28" s="314">
        <v>5</v>
      </c>
      <c r="BG28" s="314">
        <v>4</v>
      </c>
      <c r="BH28" s="314">
        <v>2</v>
      </c>
      <c r="BK28" s="137"/>
      <c r="BL28" s="149" t="s">
        <v>2</v>
      </c>
      <c r="BM28" s="118">
        <f t="shared" ref="BM28:CA28" si="83">SUM(BM19:BM27)</f>
        <v>37</v>
      </c>
      <c r="BN28" s="118">
        <f t="shared" si="83"/>
        <v>50</v>
      </c>
      <c r="BO28" s="119">
        <f t="shared" si="83"/>
        <v>33</v>
      </c>
      <c r="BP28" s="118">
        <f t="shared" si="83"/>
        <v>45</v>
      </c>
      <c r="BQ28" s="118">
        <f t="shared" si="83"/>
        <v>44</v>
      </c>
      <c r="BR28" s="119">
        <f t="shared" si="83"/>
        <v>39</v>
      </c>
      <c r="BS28" s="118">
        <f t="shared" si="83"/>
        <v>48</v>
      </c>
      <c r="BT28" s="118">
        <f t="shared" si="83"/>
        <v>45</v>
      </c>
      <c r="BU28" s="119">
        <f t="shared" si="83"/>
        <v>35</v>
      </c>
      <c r="BV28" s="118">
        <f t="shared" si="83"/>
        <v>51</v>
      </c>
      <c r="BW28" s="118">
        <f t="shared" si="83"/>
        <v>41</v>
      </c>
      <c r="BX28" s="119">
        <f t="shared" si="83"/>
        <v>38</v>
      </c>
      <c r="BY28" s="118">
        <f t="shared" si="83"/>
        <v>44</v>
      </c>
      <c r="BZ28" s="118">
        <f t="shared" si="83"/>
        <v>49</v>
      </c>
      <c r="CA28" s="119">
        <f t="shared" si="83"/>
        <v>42</v>
      </c>
      <c r="CE28" s="220"/>
      <c r="CF28" s="220"/>
      <c r="CG28" s="220"/>
      <c r="CH28" s="220"/>
      <c r="CI28" s="220"/>
      <c r="CJ28" s="220"/>
      <c r="CK28" s="231">
        <f>SUM(CK9:CK27)</f>
        <v>4.25</v>
      </c>
      <c r="CL28" s="232">
        <f t="shared" ref="CL28:CO28" si="84">SUM(CL9:CL27)</f>
        <v>5.1666666666666661</v>
      </c>
      <c r="CM28" s="232">
        <f t="shared" si="84"/>
        <v>4.4166666666666661</v>
      </c>
      <c r="CN28" s="232">
        <f t="shared" si="84"/>
        <v>2.583333333333333</v>
      </c>
      <c r="CO28" s="233">
        <f t="shared" si="84"/>
        <v>1.5833333333333333</v>
      </c>
      <c r="CP28" s="139">
        <f t="shared" si="77"/>
        <v>17.999999999999996</v>
      </c>
    </row>
    <row r="29" spans="2:94" ht="24" customHeight="1" x14ac:dyDescent="0.4">
      <c r="C29" s="69"/>
      <c r="D29" s="69"/>
      <c r="E29" s="69"/>
      <c r="F29" s="69"/>
      <c r="G29" s="69"/>
      <c r="AE29" s="109" t="s">
        <v>1</v>
      </c>
      <c r="AF29" s="124">
        <f>AF18</f>
        <v>41</v>
      </c>
      <c r="AG29" s="124">
        <f t="shared" ref="AG29:AT29" si="85">AG18</f>
        <v>37</v>
      </c>
      <c r="AH29" s="125">
        <f t="shared" si="85"/>
        <v>31</v>
      </c>
      <c r="AI29" s="126">
        <f t="shared" si="85"/>
        <v>51</v>
      </c>
      <c r="AJ29" s="126">
        <f t="shared" si="85"/>
        <v>37</v>
      </c>
      <c r="AK29" s="125">
        <f t="shared" si="85"/>
        <v>33</v>
      </c>
      <c r="AL29" s="127">
        <f t="shared" si="85"/>
        <v>45</v>
      </c>
      <c r="AM29" s="127">
        <f t="shared" si="85"/>
        <v>67</v>
      </c>
      <c r="AN29" s="125">
        <f t="shared" si="85"/>
        <v>42</v>
      </c>
      <c r="AO29" s="128">
        <f t="shared" si="85"/>
        <v>43</v>
      </c>
      <c r="AP29" s="128">
        <f t="shared" si="85"/>
        <v>48</v>
      </c>
      <c r="AQ29" s="125">
        <f t="shared" si="85"/>
        <v>38</v>
      </c>
      <c r="AR29" s="129">
        <f t="shared" si="85"/>
        <v>43</v>
      </c>
      <c r="AS29" s="129">
        <f t="shared" si="85"/>
        <v>40</v>
      </c>
      <c r="AT29" s="125">
        <f t="shared" si="85"/>
        <v>37</v>
      </c>
      <c r="AU29" s="130"/>
      <c r="AV29" s="137"/>
      <c r="BK29" s="137"/>
      <c r="BL29" s="149" t="s">
        <v>1</v>
      </c>
      <c r="BM29" s="212">
        <f t="shared" ref="BM29:CA29" si="86">BM18</f>
        <v>40</v>
      </c>
      <c r="BN29" s="212">
        <f t="shared" si="86"/>
        <v>46</v>
      </c>
      <c r="BO29" s="213">
        <f t="shared" si="86"/>
        <v>33</v>
      </c>
      <c r="BP29" s="212">
        <f t="shared" si="86"/>
        <v>33</v>
      </c>
      <c r="BQ29" s="212">
        <f t="shared" si="86"/>
        <v>35</v>
      </c>
      <c r="BR29" s="213">
        <f t="shared" si="86"/>
        <v>29</v>
      </c>
      <c r="BS29" s="212">
        <f t="shared" si="86"/>
        <v>43</v>
      </c>
      <c r="BT29" s="212">
        <f t="shared" si="86"/>
        <v>49</v>
      </c>
      <c r="BU29" s="213">
        <f t="shared" si="86"/>
        <v>41</v>
      </c>
      <c r="BV29" s="212">
        <f t="shared" si="86"/>
        <v>42</v>
      </c>
      <c r="BW29" s="212">
        <f t="shared" si="86"/>
        <v>43</v>
      </c>
      <c r="BX29" s="213">
        <f t="shared" si="86"/>
        <v>36</v>
      </c>
      <c r="BY29" s="212">
        <f t="shared" si="86"/>
        <v>41</v>
      </c>
      <c r="BZ29" s="212">
        <f t="shared" si="86"/>
        <v>46</v>
      </c>
      <c r="CA29" s="213">
        <f t="shared" si="86"/>
        <v>37</v>
      </c>
    </row>
    <row r="30" spans="2:94" ht="24" customHeight="1" x14ac:dyDescent="0.4">
      <c r="B30" s="61" t="s">
        <v>9</v>
      </c>
      <c r="AE30" s="109" t="s">
        <v>65</v>
      </c>
      <c r="AF30" s="104">
        <f>AF28+AF29</f>
        <v>81</v>
      </c>
      <c r="AG30" s="104">
        <f t="shared" ref="AG30:AT30" si="87">AG28+AG29</f>
        <v>91</v>
      </c>
      <c r="AH30" s="105">
        <f t="shared" si="87"/>
        <v>66</v>
      </c>
      <c r="AI30" s="111">
        <f t="shared" si="87"/>
        <v>99</v>
      </c>
      <c r="AJ30" s="111">
        <f t="shared" si="87"/>
        <v>74</v>
      </c>
      <c r="AK30" s="105">
        <f t="shared" si="87"/>
        <v>70</v>
      </c>
      <c r="AL30" s="112">
        <f t="shared" si="87"/>
        <v>91</v>
      </c>
      <c r="AM30" s="112">
        <f t="shared" si="87"/>
        <v>115</v>
      </c>
      <c r="AN30" s="105">
        <f t="shared" si="87"/>
        <v>82</v>
      </c>
      <c r="AO30" s="113">
        <f t="shared" si="87"/>
        <v>82</v>
      </c>
      <c r="AP30" s="113">
        <f t="shared" si="87"/>
        <v>96</v>
      </c>
      <c r="AQ30" s="105">
        <f t="shared" si="87"/>
        <v>77</v>
      </c>
      <c r="AR30" s="114">
        <f t="shared" si="87"/>
        <v>90</v>
      </c>
      <c r="AS30" s="114">
        <f t="shared" si="87"/>
        <v>87</v>
      </c>
      <c r="AT30" s="105">
        <f t="shared" si="87"/>
        <v>77</v>
      </c>
      <c r="AU30" s="131"/>
      <c r="AV30" s="131"/>
      <c r="AX30" s="313" t="s">
        <v>121</v>
      </c>
      <c r="BD30" s="315">
        <v>1</v>
      </c>
      <c r="BE30" s="315">
        <v>2</v>
      </c>
      <c r="BF30" s="315">
        <v>5</v>
      </c>
      <c r="BG30" s="315">
        <v>4</v>
      </c>
      <c r="BH30" s="315">
        <v>3</v>
      </c>
      <c r="BK30" s="131"/>
      <c r="BL30" s="109" t="s">
        <v>65</v>
      </c>
      <c r="BM30" s="118">
        <f t="shared" ref="BM30:CA30" si="88">BM28+BM29</f>
        <v>77</v>
      </c>
      <c r="BN30" s="118">
        <f t="shared" si="88"/>
        <v>96</v>
      </c>
      <c r="BO30" s="119">
        <f t="shared" si="88"/>
        <v>66</v>
      </c>
      <c r="BP30" s="118">
        <f t="shared" si="88"/>
        <v>78</v>
      </c>
      <c r="BQ30" s="118">
        <f t="shared" si="88"/>
        <v>79</v>
      </c>
      <c r="BR30" s="119">
        <f t="shared" si="88"/>
        <v>68</v>
      </c>
      <c r="BS30" s="118">
        <f t="shared" si="88"/>
        <v>91</v>
      </c>
      <c r="BT30" s="118">
        <f t="shared" si="88"/>
        <v>94</v>
      </c>
      <c r="BU30" s="119">
        <f t="shared" si="88"/>
        <v>76</v>
      </c>
      <c r="BV30" s="118">
        <f t="shared" si="88"/>
        <v>93</v>
      </c>
      <c r="BW30" s="118">
        <f t="shared" si="88"/>
        <v>84</v>
      </c>
      <c r="BX30" s="119">
        <f t="shared" si="88"/>
        <v>74</v>
      </c>
      <c r="BY30" s="118">
        <f t="shared" si="88"/>
        <v>85</v>
      </c>
      <c r="BZ30" s="118">
        <f t="shared" si="88"/>
        <v>95</v>
      </c>
      <c r="CA30" s="119">
        <f t="shared" si="88"/>
        <v>79</v>
      </c>
    </row>
  </sheetData>
  <sortState ref="B4:B15">
    <sortCondition ref="B4:B15"/>
  </sortState>
  <mergeCells count="14">
    <mergeCell ref="H27:AC27"/>
    <mergeCell ref="BL1:CA1"/>
    <mergeCell ref="H1:AC1"/>
    <mergeCell ref="H9:AC9"/>
    <mergeCell ref="AE1:AT1"/>
    <mergeCell ref="H21:AC21"/>
    <mergeCell ref="H26:AC26"/>
    <mergeCell ref="H20:AC20"/>
    <mergeCell ref="H22:AC22"/>
    <mergeCell ref="H24:AC24"/>
    <mergeCell ref="H23:AC23"/>
    <mergeCell ref="H25:AC25"/>
    <mergeCell ref="H18:AC18"/>
    <mergeCell ref="H19:AC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24C109724EB40ADD91B2357B7D358" ma:contentTypeVersion="9" ma:contentTypeDescription="Create a new document." ma:contentTypeScope="" ma:versionID="d7fc5ef4d87ea495fe5c8d5f740b8ef0">
  <xsd:schema xmlns:xsd="http://www.w3.org/2001/XMLSchema" xmlns:xs="http://www.w3.org/2001/XMLSchema" xmlns:p="http://schemas.microsoft.com/office/2006/metadata/properties" xmlns:ns2="4d7f0b7a-903e-4561-8529-e5204578f351" targetNamespace="http://schemas.microsoft.com/office/2006/metadata/properties" ma:root="true" ma:fieldsID="50f661f99bbfd267a58c4960152cfc50" ns2:_="">
    <xsd:import namespace="4d7f0b7a-903e-4561-8529-e5204578f3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0b7a-903e-4561-8529-e5204578f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4d7f0b7a-903e-4561-8529-e5204578f351" xsi:nil="true"/>
  </documentManagement>
</p:properties>
</file>

<file path=customXml/itemProps1.xml><?xml version="1.0" encoding="utf-8"?>
<ds:datastoreItem xmlns:ds="http://schemas.openxmlformats.org/officeDocument/2006/customXml" ds:itemID="{EC4A9082-A170-43C9-ABBF-087FEDF0AE99}"/>
</file>

<file path=customXml/itemProps2.xml><?xml version="1.0" encoding="utf-8"?>
<ds:datastoreItem xmlns:ds="http://schemas.openxmlformats.org/officeDocument/2006/customXml" ds:itemID="{57E444F1-32F9-42C1-952D-E4682F9974F6}"/>
</file>

<file path=customXml/itemProps3.xml><?xml version="1.0" encoding="utf-8"?>
<ds:datastoreItem xmlns:ds="http://schemas.openxmlformats.org/officeDocument/2006/customXml" ds:itemID="{0B9BD478-72B5-4DFC-8038-4D8F591EBF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Day1cards</vt:lpstr>
      <vt:lpstr>Day1summary</vt:lpstr>
      <vt:lpstr>Day2cards</vt:lpstr>
      <vt:lpstr>Day2summary</vt:lpstr>
      <vt:lpstr>Overalltotals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John Page</dc:creator>
  <cp:lastModifiedBy>SteveM</cp:lastModifiedBy>
  <cp:lastPrinted>2013-06-15T21:20:10Z</cp:lastPrinted>
  <dcterms:created xsi:type="dcterms:W3CDTF">2013-05-02T11:32:22Z</dcterms:created>
  <dcterms:modified xsi:type="dcterms:W3CDTF">2013-07-10T18:50:07Z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256800</vt:r8>
  </property>
  <property fmtid="{D5CDD505-2E9C-101B-9397-08002B2CF9AE}" pid="3" name="ContentTypeId">
    <vt:lpwstr>0x01010055224C109724EB40ADD91B2357B7D358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